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Pictures\2025-09-11\"/>
    </mc:Choice>
  </mc:AlternateContent>
  <bookViews>
    <workbookView xWindow="0" yWindow="0" windowWidth="28800" windowHeight="15600"/>
  </bookViews>
  <sheets>
    <sheet name="1) Титульный лист" sheetId="1" r:id="rId1"/>
    <sheet name="2) Раздел 1" sheetId="2" r:id="rId2"/>
    <sheet name="3) Раздел 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3" l="1"/>
  <c r="G11" i="3"/>
  <c r="H11" i="3"/>
  <c r="I11" i="3"/>
  <c r="F12" i="3"/>
  <c r="F15" i="3" s="1"/>
  <c r="G12" i="3"/>
  <c r="G15" i="3" s="1"/>
  <c r="H12" i="3"/>
  <c r="H15" i="3" s="1"/>
  <c r="I12" i="3"/>
  <c r="I15" i="3" s="1"/>
  <c r="I16" i="3"/>
  <c r="F19" i="3"/>
  <c r="G19" i="3"/>
  <c r="H19" i="3"/>
  <c r="I19" i="3"/>
  <c r="F22" i="3"/>
  <c r="G22" i="3"/>
  <c r="H22" i="3"/>
  <c r="I22" i="3"/>
  <c r="F25" i="3"/>
  <c r="G25" i="3"/>
  <c r="H25" i="3"/>
  <c r="I25" i="3"/>
  <c r="F28" i="3"/>
  <c r="G28" i="3"/>
  <c r="H28" i="3"/>
  <c r="I28" i="3"/>
  <c r="I31" i="3"/>
  <c r="E32" i="3"/>
  <c r="F32" i="3"/>
  <c r="F31" i="3" s="1"/>
  <c r="E34" i="3"/>
  <c r="G34" i="3"/>
  <c r="G31" i="3" s="1"/>
  <c r="E35" i="3"/>
  <c r="H35" i="3"/>
  <c r="H31" i="3" s="1"/>
  <c r="I36" i="3"/>
  <c r="E37" i="3"/>
  <c r="F37" i="3"/>
  <c r="F36" i="3" s="1"/>
  <c r="E39" i="3"/>
  <c r="G39" i="3"/>
  <c r="G36" i="3" s="1"/>
  <c r="E40" i="3"/>
  <c r="H40" i="3"/>
  <c r="H36" i="3" s="1"/>
  <c r="I13" i="2"/>
  <c r="J13" i="2"/>
  <c r="K13" i="2"/>
  <c r="K11" i="2" s="1"/>
  <c r="L13" i="2"/>
  <c r="I18" i="2"/>
  <c r="J18" i="2"/>
  <c r="K18" i="2"/>
  <c r="L18" i="2"/>
  <c r="I22" i="2"/>
  <c r="J22" i="2"/>
  <c r="K22" i="2"/>
  <c r="L22" i="2"/>
  <c r="I26" i="2"/>
  <c r="J26" i="2"/>
  <c r="K26" i="2"/>
  <c r="L26" i="2"/>
  <c r="I28" i="2"/>
  <c r="J28" i="2"/>
  <c r="K28" i="2"/>
  <c r="L28" i="2"/>
  <c r="I31" i="2"/>
  <c r="J31" i="2"/>
  <c r="K31" i="2"/>
  <c r="L31" i="2"/>
  <c r="I43" i="2"/>
  <c r="I42" i="2" s="1"/>
  <c r="J43" i="2"/>
  <c r="J42" i="2" s="1"/>
  <c r="K43" i="2"/>
  <c r="K42" i="2" s="1"/>
  <c r="L43" i="2"/>
  <c r="L42" i="2" s="1"/>
  <c r="I48" i="2"/>
  <c r="J48" i="2"/>
  <c r="K48" i="2"/>
  <c r="I51" i="2"/>
  <c r="J51" i="2"/>
  <c r="K51" i="2"/>
  <c r="I54" i="2"/>
  <c r="J54" i="2"/>
  <c r="K54" i="2"/>
  <c r="L54" i="2"/>
  <c r="L47" i="2" s="1"/>
  <c r="I60" i="2"/>
  <c r="J60" i="2"/>
  <c r="K60" i="2"/>
  <c r="L60" i="2"/>
  <c r="I70" i="2"/>
  <c r="J70" i="2"/>
  <c r="K70" i="2"/>
  <c r="L70" i="2"/>
  <c r="I71" i="2"/>
  <c r="J71" i="2"/>
  <c r="K71" i="2"/>
  <c r="K67" i="2" s="1"/>
  <c r="L71" i="2"/>
  <c r="L67" i="2" s="1"/>
  <c r="I72" i="2"/>
  <c r="I68" i="2" s="1"/>
  <c r="J72" i="2"/>
  <c r="K72" i="2"/>
  <c r="L72" i="2"/>
  <c r="I73" i="2"/>
  <c r="I69" i="2" s="1"/>
  <c r="J73" i="2"/>
  <c r="J69" i="2" s="1"/>
  <c r="K73" i="2"/>
  <c r="K69" i="2" s="1"/>
  <c r="L73" i="2"/>
  <c r="I82" i="2"/>
  <c r="J82" i="2"/>
  <c r="K82" i="2"/>
  <c r="L82" i="2"/>
  <c r="I83" i="2"/>
  <c r="J83" i="2"/>
  <c r="K83" i="2"/>
  <c r="L83" i="2"/>
  <c r="I84" i="2"/>
  <c r="J84" i="2"/>
  <c r="K84" i="2"/>
  <c r="L84" i="2"/>
  <c r="I85" i="2"/>
  <c r="J85" i="2"/>
  <c r="K85" i="2"/>
  <c r="L85" i="2"/>
  <c r="I162" i="2"/>
  <c r="J162" i="2"/>
  <c r="K162" i="2"/>
  <c r="L162" i="2"/>
  <c r="I166" i="2"/>
  <c r="J166" i="2"/>
  <c r="K166" i="2"/>
  <c r="L166" i="2"/>
  <c r="K47" i="2" l="1"/>
  <c r="L68" i="2"/>
  <c r="J67" i="2"/>
  <c r="J47" i="2"/>
  <c r="J11" i="2"/>
  <c r="K68" i="2"/>
  <c r="I67" i="2"/>
  <c r="I11" i="2"/>
  <c r="L69" i="2"/>
  <c r="J68" i="2"/>
  <c r="L66" i="2"/>
  <c r="L11" i="2"/>
  <c r="I9" i="3"/>
  <c r="G9" i="3"/>
  <c r="F9" i="3"/>
  <c r="H9" i="3"/>
  <c r="I66" i="2"/>
  <c r="I30" i="2" s="1"/>
  <c r="I10" i="2" s="1"/>
  <c r="J66" i="2"/>
  <c r="J30" i="2" s="1"/>
  <c r="J10" i="2" s="1"/>
  <c r="K66" i="2"/>
  <c r="I47" i="2"/>
  <c r="L30" i="2"/>
  <c r="L10" i="2" l="1"/>
  <c r="K30" i="2"/>
  <c r="K10" i="2" s="1"/>
</calcChain>
</file>

<file path=xl/sharedStrings.xml><?xml version="1.0" encoding="utf-8"?>
<sst xmlns="http://schemas.openxmlformats.org/spreadsheetml/2006/main" count="886" uniqueCount="426">
  <si>
    <t>на</t>
  </si>
  <si>
    <t>год и плановый период</t>
  </si>
  <si>
    <t>и</t>
  </si>
  <si>
    <t>годов</t>
  </si>
  <si>
    <t>Коды</t>
  </si>
  <si>
    <t>от</t>
  </si>
  <si>
    <t>Дата</t>
  </si>
  <si>
    <t>по Сводному реестру</t>
  </si>
  <si>
    <t>Глава по БК</t>
  </si>
  <si>
    <t>ИНН</t>
  </si>
  <si>
    <t>КПП</t>
  </si>
  <si>
    <t>Единица измерения: руб.</t>
  </si>
  <si>
    <t>по ОКЕИ</t>
  </si>
  <si>
    <t>УТВЕРЖДАЮ</t>
  </si>
  <si>
    <t>(подпись)</t>
  </si>
  <si>
    <t>(расшифровка подписи)</t>
  </si>
  <si>
    <t>"______"_____________         г</t>
  </si>
  <si>
    <t>Документ подписан ЭЦП: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</si>
  <si>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</si>
  <si>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</si>
  <si>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</si>
  <si>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</si>
  <si>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</si>
  <si>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</si>
  <si>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</si>
  <si>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</si>
  <si>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</si>
  <si>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(наименование должности уполномоченного лица)</t>
  </si>
  <si>
    <t>Орган, осуществляющий функции и полномочия учредителя:</t>
  </si>
  <si>
    <t>Учреждение:</t>
  </si>
  <si>
    <t>СОГЛАСОВАНО</t>
  </si>
  <si>
    <t>департамент культуры Администрации города Омска</t>
  </si>
  <si>
    <t>918</t>
  </si>
  <si>
    <t>Директор</t>
  </si>
  <si>
    <t>Приложение
к Требованиям к составлению и утверждению плана финансово хозяйственной деятельности государственного (муниципального) учреждения, утвержденным приказом Министерства финансов
Российской Федерации от 31 августа 2018 г. N 186н</t>
  </si>
  <si>
    <t>БУК г. Омска «ДК им.В.Е. Часницкого»</t>
  </si>
  <si>
    <t>Заливина Т.В.</t>
  </si>
  <si>
    <t>30 июня 2025 г.</t>
  </si>
  <si>
    <t>Директор департамента культуры Администрации города Омска</t>
  </si>
  <si>
    <t>Федоренко О.А.</t>
  </si>
  <si>
    <t>5506024622</t>
  </si>
  <si>
    <t>30.06.2025</t>
  </si>
  <si>
    <t>52300555</t>
  </si>
  <si>
    <t>Изменение в план финансово-хозяйственной деятельности</t>
  </si>
  <si>
    <t>Заливина Татьяна Владимировна</t>
  </si>
  <si>
    <t>3EA0102F93C748766CFF90B5956E9BDE9E718A87</t>
  </si>
  <si>
    <t>3CDFF818CADFED4E8E6F36F912B17A02</t>
  </si>
  <si>
    <t>Федеральное казначейство</t>
  </si>
  <si>
    <t>Федоренко Олег Александрович</t>
  </si>
  <si>
    <t>3029A0B6B5B93303DE7E910951180077FE1BB6B3</t>
  </si>
  <si>
    <t>00F47ADA361D58C87CA8DA9FF8CCC3995A</t>
  </si>
  <si>
    <t>610</t>
  </si>
  <si>
    <t>4010</t>
  </si>
  <si>
    <t>из них:
возврат в бюджет средств субсидии</t>
  </si>
  <si>
    <t>х</t>
  </si>
  <si>
    <t>4000</t>
  </si>
  <si>
    <t>Прочие выплаты, всего</t>
  </si>
  <si>
    <t>3030</t>
  </si>
  <si>
    <t>прочие налоги, уменьшающие доход</t>
  </si>
  <si>
    <t>3020</t>
  </si>
  <si>
    <t>налог на добавленную стоимость</t>
  </si>
  <si>
    <t>3010</t>
  </si>
  <si>
    <t>в том числе:
налог на прибыль</t>
  </si>
  <si>
    <t>100</t>
  </si>
  <si>
    <t>3000</t>
  </si>
  <si>
    <t>Выплаты, уменьшающие доход, всего</t>
  </si>
  <si>
    <t>200</t>
  </si>
  <si>
    <t>130</t>
  </si>
  <si>
    <t>120</t>
  </si>
  <si>
    <t>110</t>
  </si>
  <si>
    <t>223.02.47</t>
  </si>
  <si>
    <t>223</t>
  </si>
  <si>
    <t>247</t>
  </si>
  <si>
    <t>2642</t>
  </si>
  <si>
    <t>в том числе:
закупка энергетических ресурсов</t>
  </si>
  <si>
    <t>349.02.99</t>
  </si>
  <si>
    <t>349</t>
  </si>
  <si>
    <t>244</t>
  </si>
  <si>
    <t>2641.18</t>
  </si>
  <si>
    <t>увеличение стоимости прочих материальных запасов однократного применения</t>
  </si>
  <si>
    <t>347.02.99</t>
  </si>
  <si>
    <t>347</t>
  </si>
  <si>
    <t>2641.17</t>
  </si>
  <si>
    <t>увеличение стоимости материальных запасов для целей капитальных вложений</t>
  </si>
  <si>
    <t>346.02.99</t>
  </si>
  <si>
    <t>346</t>
  </si>
  <si>
    <t>2641.16</t>
  </si>
  <si>
    <t>приобретение прочих материальных запасов</t>
  </si>
  <si>
    <t>345.02.99</t>
  </si>
  <si>
    <t>345</t>
  </si>
  <si>
    <t>2641.15</t>
  </si>
  <si>
    <t>увеличение стоимости мягкого инвентаря</t>
  </si>
  <si>
    <t>344.02.99</t>
  </si>
  <si>
    <t>344</t>
  </si>
  <si>
    <t>2641.14</t>
  </si>
  <si>
    <t>увеличение стоимости строительных материалов</t>
  </si>
  <si>
    <t>343.02.99</t>
  </si>
  <si>
    <t>343</t>
  </si>
  <si>
    <t>2641.13</t>
  </si>
  <si>
    <t>приобретение горюче-смазочных материалов</t>
  </si>
  <si>
    <t>341.02.99</t>
  </si>
  <si>
    <t>341</t>
  </si>
  <si>
    <t>2641.12</t>
  </si>
  <si>
    <t>увеличение стоимости лекарственных препаратов и материалов, применяемых в медицинских целях</t>
  </si>
  <si>
    <t>310.02.99</t>
  </si>
  <si>
    <t>310</t>
  </si>
  <si>
    <t>2641.11</t>
  </si>
  <si>
    <t>увеличение стоимости основных средств</t>
  </si>
  <si>
    <t>229.02.99</t>
  </si>
  <si>
    <t>229</t>
  </si>
  <si>
    <t>2641.10</t>
  </si>
  <si>
    <t>арендная плата за пользование земельными участками и другими обособленными природными объектами</t>
  </si>
  <si>
    <t>228.02.01</t>
  </si>
  <si>
    <t>228</t>
  </si>
  <si>
    <t>2641.9</t>
  </si>
  <si>
    <t>прочие услуги, работы для целей капитальных вложений</t>
  </si>
  <si>
    <t>227.02.99</t>
  </si>
  <si>
    <t>227</t>
  </si>
  <si>
    <t>2641.8</t>
  </si>
  <si>
    <t>страхование</t>
  </si>
  <si>
    <t>226.02.99</t>
  </si>
  <si>
    <t>226</t>
  </si>
  <si>
    <t>2641.7</t>
  </si>
  <si>
    <t>прочие работы, услуги</t>
  </si>
  <si>
    <t>225.02.40</t>
  </si>
  <si>
    <t>225</t>
  </si>
  <si>
    <t>2641.6</t>
  </si>
  <si>
    <t>работы, услуги по содержанию имущества, за исключением капитального и текущего ремонта учреждений непроизводственной сферы</t>
  </si>
  <si>
    <t>225.02.25</t>
  </si>
  <si>
    <t>2641.5</t>
  </si>
  <si>
    <t>текущий ремонт учреждений непроизводственной сферы текущего года</t>
  </si>
  <si>
    <t>224.02.99</t>
  </si>
  <si>
    <t>224</t>
  </si>
  <si>
    <t>2641.4</t>
  </si>
  <si>
    <t>арендная плата за пользование имуществом (за исключением земельных участков и других обособленных природных объектов)</t>
  </si>
  <si>
    <t>223.02.23</t>
  </si>
  <si>
    <t>2641.3</t>
  </si>
  <si>
    <t>коммунальные услуги (за исключением энергетических ресурсов)</t>
  </si>
  <si>
    <t>222.02.99</t>
  </si>
  <si>
    <t>222</t>
  </si>
  <si>
    <t>2641.2</t>
  </si>
  <si>
    <t>транспортные услуги</t>
  </si>
  <si>
    <t>221.02.99</t>
  </si>
  <si>
    <t>221</t>
  </si>
  <si>
    <t>2641.1</t>
  </si>
  <si>
    <t>в том числе:
услуги связи</t>
  </si>
  <si>
    <t>2641</t>
  </si>
  <si>
    <t>в том числе: 
прочую закупку товаров, работ и услуг, всего</t>
  </si>
  <si>
    <t>243</t>
  </si>
  <si>
    <t>2640.2</t>
  </si>
  <si>
    <t>225.02.75</t>
  </si>
  <si>
    <t>2640.1</t>
  </si>
  <si>
    <t>в том числе:
капитальный ремонт учреждений непроизводственной сферы текущего года</t>
  </si>
  <si>
    <t>2640</t>
  </si>
  <si>
    <t>в том числе:
закупку товаров, работ, услуг в целях капитального ремонта государственного (муниципального) имущества</t>
  </si>
  <si>
    <t>2600</t>
  </si>
  <si>
    <t>расходы на закупку товаров, работ, услуг, всего</t>
  </si>
  <si>
    <t>297.02.99</t>
  </si>
  <si>
    <t>297</t>
  </si>
  <si>
    <t>831</t>
  </si>
  <si>
    <t>2550</t>
  </si>
  <si>
    <t xml:space="preserve">иные выплаты текущего характера организациям </t>
  </si>
  <si>
    <t>296.02.99</t>
  </si>
  <si>
    <t>296</t>
  </si>
  <si>
    <t>2540</t>
  </si>
  <si>
    <t>иные выплаты текущего характера физическим лицам</t>
  </si>
  <si>
    <t>295.02.99</t>
  </si>
  <si>
    <t>295</t>
  </si>
  <si>
    <t>2530</t>
  </si>
  <si>
    <t>другие экономические санкции</t>
  </si>
  <si>
    <t>293.02.99</t>
  </si>
  <si>
    <t>293</t>
  </si>
  <si>
    <t>2520</t>
  </si>
  <si>
    <t>штрафы за нарушение законодательства о закупках и нарушение условий контрактов (договоров)</t>
  </si>
  <si>
    <t>2510</t>
  </si>
  <si>
    <t>из них:
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</si>
  <si>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2500</t>
  </si>
  <si>
    <t>прочие выплаты (кроме выплат на закупку товаров, работ, услуг)</t>
  </si>
  <si>
    <t>853</t>
  </si>
  <si>
    <t>2330.5</t>
  </si>
  <si>
    <t>иные выплаты текущего характера организациям</t>
  </si>
  <si>
    <t>2330.4</t>
  </si>
  <si>
    <t>2330.3</t>
  </si>
  <si>
    <t>2330.2</t>
  </si>
  <si>
    <t>292.02.99</t>
  </si>
  <si>
    <t>292</t>
  </si>
  <si>
    <t>2330.1</t>
  </si>
  <si>
    <t>в том числе:                                                                                                         штрафы за нарушение законодательства о налогах и сборах, законодательства о страховых взносах</t>
  </si>
  <si>
    <t>2330</t>
  </si>
  <si>
    <t>уплата штрафов (в том числе административных), пеней, иных платежей</t>
  </si>
  <si>
    <t>291.02.91</t>
  </si>
  <si>
    <t>291</t>
  </si>
  <si>
    <t>852</t>
  </si>
  <si>
    <t>2320.2</t>
  </si>
  <si>
    <t>пошлины и сборы (за исключением платы за негативное воздействие на окружающую среду)</t>
  </si>
  <si>
    <t>291.02.29</t>
  </si>
  <si>
    <t>2320.1</t>
  </si>
  <si>
    <t>в том числе:                                                                                                         уплата транспортного налога</t>
  </si>
  <si>
    <t>2320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</si>
  <si>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</si>
  <si>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291.02.27</t>
  </si>
  <si>
    <t>851</t>
  </si>
  <si>
    <t>2310.2</t>
  </si>
  <si>
    <t>уплата земельного налога</t>
  </si>
  <si>
    <t>291.02.28</t>
  </si>
  <si>
    <t>2310.1</t>
  </si>
  <si>
    <t>в том числе:                                                                                                         уплата налога на имущество</t>
  </si>
  <si>
    <t>2310</t>
  </si>
  <si>
    <t>из них:
налог на имущество организаций, земельный налог</t>
  </si>
  <si>
    <t>850</t>
  </si>
  <si>
    <t>2300</t>
  </si>
  <si>
    <t>уплата налогов, сборов и иных платежей, всего</t>
  </si>
  <si>
    <t>266.02.99</t>
  </si>
  <si>
    <t>266</t>
  </si>
  <si>
    <t>321</t>
  </si>
  <si>
    <t>2212</t>
  </si>
  <si>
    <t>Социальные пособия и компенсации персоналу в денежной форме (прочее)</t>
  </si>
  <si>
    <t>пособия и иные социальные выплаты, выплачиваемые работодателями, нанимателями бывшим работникам</t>
  </si>
  <si>
    <t>264.02.99</t>
  </si>
  <si>
    <t>264</t>
  </si>
  <si>
    <t>2211</t>
  </si>
  <si>
    <t>из них:</t>
  </si>
  <si>
    <t>320</t>
  </si>
  <si>
    <t>2210</t>
  </si>
  <si>
    <t>в том числе:
социальные выплаты гражданам, кроме публичных нормативных социальных выплат</t>
  </si>
  <si>
    <t>300</t>
  </si>
  <si>
    <t>2200</t>
  </si>
  <si>
    <t>социальные и иные выплаты населению, всего</t>
  </si>
  <si>
    <t>266.02.19</t>
  </si>
  <si>
    <t>119</t>
  </si>
  <si>
    <t>2119</t>
  </si>
  <si>
    <t>Социальные пособия и компенсации персоналу в денежной форме (взносы ФОТ)</t>
  </si>
  <si>
    <t>266.02.11</t>
  </si>
  <si>
    <t>2118</t>
  </si>
  <si>
    <t>265.02.99</t>
  </si>
  <si>
    <t>265</t>
  </si>
  <si>
    <t>2117</t>
  </si>
  <si>
    <t>пособия по социальной помощи, выплачиваемые работодателями, нанимателями бывшим работникам в натуральной форме</t>
  </si>
  <si>
    <t>213.02.99</t>
  </si>
  <si>
    <t>213</t>
  </si>
  <si>
    <t>2116</t>
  </si>
  <si>
    <t>начисления на выплаты по оплате труда</t>
  </si>
  <si>
    <t>112</t>
  </si>
  <si>
    <t>2115</t>
  </si>
  <si>
    <t>иные выплаты персоналу учреждения, за исключением фонда оплаты труда</t>
  </si>
  <si>
    <t>214.02.99</t>
  </si>
  <si>
    <t>214</t>
  </si>
  <si>
    <t>2114</t>
  </si>
  <si>
    <t>прочие несоциальные выплаты персоналу в натуральной форме</t>
  </si>
  <si>
    <t>212.02.99</t>
  </si>
  <si>
    <t>212</t>
  </si>
  <si>
    <t>2113</t>
  </si>
  <si>
    <t>прочие выплаты персоналу, в том числе компенсационного характера</t>
  </si>
  <si>
    <t>111</t>
  </si>
  <si>
    <t>2112</t>
  </si>
  <si>
    <t>Социальные пособия и компенсации персоналу в денежной форме (ФОТ)</t>
  </si>
  <si>
    <t>2111</t>
  </si>
  <si>
    <t>211.02.99</t>
  </si>
  <si>
    <t>211</t>
  </si>
  <si>
    <t>2110</t>
  </si>
  <si>
    <t>в том числе:
заработная плата</t>
  </si>
  <si>
    <t>2100</t>
  </si>
  <si>
    <t>в том числе:
на выплаты персоналу, всего</t>
  </si>
  <si>
    <t>2000</t>
  </si>
  <si>
    <t>Расходы, всего</t>
  </si>
  <si>
    <t>510</t>
  </si>
  <si>
    <t>1710</t>
  </si>
  <si>
    <t>из них:
увеличение остатков денежных средств за счет возврата дебиторской задолженности прошлых лет</t>
  </si>
  <si>
    <t>1700</t>
  </si>
  <si>
    <t>прочие поступления, всего</t>
  </si>
  <si>
    <t>440</t>
  </si>
  <si>
    <t>1610</t>
  </si>
  <si>
    <t>в том числе:
доходы от выбытия материальных запасов</t>
  </si>
  <si>
    <t>1600</t>
  </si>
  <si>
    <t>доходы от операций с активами, всего</t>
  </si>
  <si>
    <t>180</t>
  </si>
  <si>
    <t>1520</t>
  </si>
  <si>
    <t>субсидии на осуществление капитальных вложений</t>
  </si>
  <si>
    <t>целевые субсидии</t>
  </si>
  <si>
    <t>1510</t>
  </si>
  <si>
    <t>в том числе:</t>
  </si>
  <si>
    <t>1500</t>
  </si>
  <si>
    <t>прочие доходы, всего</t>
  </si>
  <si>
    <t>150</t>
  </si>
  <si>
    <t>1430</t>
  </si>
  <si>
    <t>безвозмездные денежные поступления в форме грантов, пожертвований, иных безвозмездных перечислений от физических и юридических лиц</t>
  </si>
  <si>
    <t>1420</t>
  </si>
  <si>
    <t>1410</t>
  </si>
  <si>
    <t>в том числе:
целевые субсидии</t>
  </si>
  <si>
    <t>1400</t>
  </si>
  <si>
    <t>безвозмездные денежные поступления, всего</t>
  </si>
  <si>
    <t>140</t>
  </si>
  <si>
    <t>1300</t>
  </si>
  <si>
    <t>доходы от штрафов, пеней, иных сумм принудительного изъятия, всего</t>
  </si>
  <si>
    <t>1230</t>
  </si>
  <si>
    <t>доходы от оказания платных услуг (работ) потребителям соответствующих услуг (работ)</t>
  </si>
  <si>
    <t>1220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</si>
  <si>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</si>
  <si>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1210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</si>
  <si>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</si>
  <si>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1200</t>
  </si>
  <si>
    <t>доходы от оказания услуг, работ, компенсации затрат учреждений, всего</t>
  </si>
  <si>
    <t>1100</t>
  </si>
  <si>
    <t>в том числе:
доходы от собственности, всего</t>
  </si>
  <si>
    <t>1000</t>
  </si>
  <si>
    <t>Доходы, всего:</t>
  </si>
  <si>
    <t>0002</t>
  </si>
  <si>
    <t>Остаток средств на конец текущего финансового года</t>
  </si>
  <si>
    <t>0001</t>
  </si>
  <si>
    <t>Остаток средств на начало текущего финансового года, всего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</si>
  <si>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</si>
  <si>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</si>
  <si>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</si>
  <si>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</si>
  <si>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</si>
  <si>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</si>
  <si>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</si>
  <si>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</si>
  <si>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</si>
  <si>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</si>
  <si>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</si>
  <si>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второй год планового периода</t>
  </si>
  <si>
    <t>первый год планового периода</t>
  </si>
  <si>
    <t>текущий финансовый год</t>
  </si>
  <si>
    <t>КРКС</t>
  </si>
  <si>
    <t>СубКОСГУ</t>
  </si>
  <si>
    <t>КОСГУ</t>
  </si>
  <si>
    <t>ВР</t>
  </si>
  <si>
    <t>за пределами планового периода</t>
  </si>
  <si>
    <t>Сумма</t>
  </si>
  <si>
    <r>
      <t>Аналитический код</t>
    </r>
    <r>
      <rPr>
        <vertAlign val="superscript"/>
        <sz val="8"/>
        <rFont val="Times New Roman"/>
        <family val="1"/>
        <charset val="204"/>
      </rPr>
      <t xml:space="preserve">                     </t>
    </r>
  </si>
  <si>
    <t>Код по бюджетной классификации Российской Федерации</t>
  </si>
  <si>
    <t>Код строки</t>
  </si>
  <si>
    <t>Наименование показателя</t>
  </si>
  <si>
    <t>Раздел 1. Поступления и выплаты</t>
  </si>
  <si>
    <t>(телефон)</t>
  </si>
  <si>
    <t>(фамилия, инициалы)</t>
  </si>
  <si>
    <t>(должность)</t>
  </si>
  <si>
    <t>Исполнитель</t>
  </si>
  <si>
    <t xml:space="preserve">                                                                                     (должность)                                 (подпись)            (расшифровка подписи)</t>
  </si>
  <si>
    <t>(уполномоченное лицо учреждения)       __________________               _____________    _______________________</t>
  </si>
  <si>
    <t>Руководитель учреждения</t>
  </si>
  <si>
    <t>26630</t>
  </si>
  <si>
    <t>3.3</t>
  </si>
  <si>
    <t>26620</t>
  </si>
  <si>
    <t>3.2</t>
  </si>
  <si>
    <t>26610</t>
  </si>
  <si>
    <t>в том числе по году начала закупки:</t>
  </si>
  <si>
    <t>3.1</t>
  </si>
  <si>
    <t>26600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</si>
  <si>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</si>
  <si>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26530</t>
  </si>
  <si>
    <t>2.3</t>
  </si>
  <si>
    <t>26520</t>
  </si>
  <si>
    <t>2.2</t>
  </si>
  <si>
    <t>26510</t>
  </si>
  <si>
    <t>2.1</t>
  </si>
  <si>
    <t>26500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</si>
  <si>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</si>
  <si>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26452</t>
  </si>
  <si>
    <t>в соответствии с Федеральным законом № 223-ФЗ</t>
  </si>
  <si>
    <t>1.4.5.2</t>
  </si>
  <si>
    <t>26451</t>
  </si>
  <si>
    <t>в том числе:
в соответствии с Федеральным законом № 44-ФЗ</t>
  </si>
  <si>
    <t>1.4.5.1</t>
  </si>
  <si>
    <t>26450</t>
  </si>
  <si>
    <t>за счет прочих источников финансового обеспечения</t>
  </si>
  <si>
    <t>1.4.5</t>
  </si>
  <si>
    <t>26442</t>
  </si>
  <si>
    <t>1.4.4.2</t>
  </si>
  <si>
    <t>26441</t>
  </si>
  <si>
    <t>1.4.4.1</t>
  </si>
  <si>
    <t>26440</t>
  </si>
  <si>
    <t>за счет средств обязательного медицинского страхования</t>
  </si>
  <si>
    <t>1.4.4</t>
  </si>
  <si>
    <t>26432</t>
  </si>
  <si>
    <t>1.4.3.2</t>
  </si>
  <si>
    <t>26431</t>
  </si>
  <si>
    <t>1.4.3.1</t>
  </si>
  <si>
    <t>26430</t>
  </si>
  <si>
    <t>за счет субсидий, предоставляемых на осуществление капитальных вложений</t>
  </si>
  <si>
    <t>1.4.3</t>
  </si>
  <si>
    <t>26422</t>
  </si>
  <si>
    <t>1.4.2.2</t>
  </si>
  <si>
    <t>26421</t>
  </si>
  <si>
    <t>1.4.2.1</t>
  </si>
  <si>
    <t>26420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</si>
  <si>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</si>
  <si>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1.4.2</t>
  </si>
  <si>
    <t>26412</t>
  </si>
  <si>
    <t>1.4.1.2</t>
  </si>
  <si>
    <t>26411</t>
  </si>
  <si>
    <t>1.4.1.1</t>
  </si>
  <si>
    <t>26410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</si>
  <si>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</si>
  <si>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1.4.1</t>
  </si>
  <si>
    <t>26400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</si>
  <si>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</t>
  </si>
  <si>
    <t>1.4</t>
  </si>
  <si>
    <t>26320</t>
  </si>
  <si>
    <t>1.3.2</t>
  </si>
  <si>
    <t>26310</t>
  </si>
  <si>
    <t>1.3.1</t>
  </si>
  <si>
    <t>26300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</si>
  <si>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</si>
  <si>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1.3</t>
  </si>
  <si>
    <t>26200</t>
  </si>
  <si>
    <t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</t>
  </si>
  <si>
    <t>1.2</t>
  </si>
  <si>
    <t>Из раздела 1</t>
  </si>
  <si>
    <t>26100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</si>
  <si>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 ст. 5135) (далее - Федеральный закон № 223-ФЗ)</t>
  </si>
  <si>
    <t>1.1</t>
  </si>
  <si>
    <t>26000</t>
  </si>
  <si>
    <t>Выплаты на закупку товаров, работ, услуг, всего</t>
  </si>
  <si>
    <t>(второй год планового периода)</t>
  </si>
  <si>
    <t>(первый год планового периода)</t>
  </si>
  <si>
    <t>(текущий финансовый год)</t>
  </si>
  <si>
    <t>Год
начала закупки</t>
  </si>
  <si>
    <t>Коды
строк</t>
  </si>
  <si>
    <t>№
п/п</t>
  </si>
  <si>
    <t>Раздел 2. Сведения по выплатам на закупки товаров, работ, услуг</t>
  </si>
  <si>
    <t>8(3812)91-15-37</t>
  </si>
  <si>
    <t>Герман Л. И.</t>
  </si>
  <si>
    <t>" 30 " июня 2025 г.</t>
  </si>
  <si>
    <t>главный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</si>
</sst>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i/>
      <sz val="9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6"/>
      <name val="Times New Roman"/>
      <family val="1"/>
      <charset val="204"/>
    </font>
    <font>
      <i/>
      <sz val="8"/>
      <color indexed="12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5D9F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/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2" fillId="0" borderId="0"/>
    <xf numFmtId="0" fontId="1" fillId="0" borderId="0"/>
    <xf numFmtId="0" fontId="2" fillId="0" borderId="0"/>
    <xf numFmtId="0" fontId="2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</cellStyleXfs>
  <cellXfs count="233">
    <xf numFmtId="0" fontId="0" fillId="0" borderId="0" xfId="0"/>
    <xf numFmtId="0" fontId="4" fillId="0" borderId="0" xfId="77" applyFont="1" applyAlignment="1">
      <alignment vertical="center"/>
    </xf>
    <xf numFmtId="0" fontId="4" fillId="0" borderId="0" xfId="77" applyFont="1" applyAlignment="1">
      <alignment vertical="center" wrapText="1"/>
    </xf>
    <xf numFmtId="0" fontId="4" fillId="0" borderId="0" xfId="77" applyFont="1" applyAlignment="1">
      <alignment horizontal="right" vertical="center" wrapText="1"/>
    </xf>
    <xf numFmtId="164" fontId="4" fillId="0" borderId="0" xfId="75" applyNumberFormat="1" applyFont="1" applyAlignment="1" applyProtection="1">
      <alignment horizontal="left" vertical="center"/>
      <protection locked="0"/>
    </xf>
    <xf numFmtId="0" fontId="4" fillId="0" borderId="10" xfId="77" applyFont="1" applyBorder="1" applyAlignment="1">
      <alignment horizontal="right" vertical="center" wrapText="1"/>
    </xf>
    <xf numFmtId="49" fontId="4" fillId="0" borderId="0" xfId="77" applyNumberFormat="1" applyFont="1" applyAlignment="1" applyProtection="1">
      <alignment horizontal="left" vertical="center"/>
      <protection locked="0"/>
    </xf>
    <xf numFmtId="0" fontId="4" fillId="0" borderId="0" xfId="77" applyFont="1" applyAlignment="1" applyProtection="1">
      <alignment vertical="center" wrapText="1"/>
      <protection locked="0"/>
    </xf>
    <xf numFmtId="49" fontId="4" fillId="0" borderId="10" xfId="77" applyNumberFormat="1" applyFont="1" applyBorder="1" applyAlignment="1" applyProtection="1">
      <alignment horizontal="right" vertical="center" wrapText="1"/>
      <protection locked="0"/>
    </xf>
    <xf numFmtId="0" fontId="3" fillId="0" borderId="0" xfId="77" applyFont="1" applyAlignment="1">
      <alignment horizontal="left" vertical="center" wrapText="1"/>
    </xf>
    <xf numFmtId="0" fontId="6" fillId="0" borderId="0" xfId="77" applyFont="1" applyAlignment="1">
      <alignment horizontal="center" vertical="center"/>
    </xf>
    <xf numFmtId="0" fontId="30" fillId="0" borderId="0" xfId="71" applyFont="1" applyAlignment="1">
      <alignment vertical="center"/>
    </xf>
    <xf numFmtId="0" fontId="2" fillId="0" borderId="0" xfId="71"/>
    <xf numFmtId="164" fontId="4" fillId="0" borderId="11" xfId="77" applyNumberFormat="1" applyFont="1" applyBorder="1" applyAlignment="1" applyProtection="1">
      <alignment horizontal="left" vertical="center"/>
      <protection locked="0"/>
    </xf>
    <xf numFmtId="0" fontId="31" fillId="0" borderId="0" xfId="0" applyFont="1" applyAlignment="1">
      <alignment wrapText="1"/>
    </xf>
    <xf numFmtId="0" fontId="5" fillId="0" borderId="0" xfId="77" applyFont="1" applyAlignment="1">
      <alignment vertical="center" wrapText="1"/>
    </xf>
    <xf numFmtId="0" fontId="6" fillId="0" borderId="12" xfId="77" applyFont="1" applyBorder="1" applyAlignment="1">
      <alignment horizontal="center" vertical="center"/>
    </xf>
    <xf numFmtId="0" fontId="3" fillId="0" borderId="11" xfId="77" applyFont="1" applyBorder="1" applyAlignment="1">
      <alignment vertical="center" wrapText="1"/>
    </xf>
    <xf numFmtId="0" fontId="3" fillId="0" borderId="0" xfId="77" applyFont="1" applyAlignment="1">
      <alignment vertical="center" wrapText="1"/>
    </xf>
    <xf numFmtId="0" fontId="6" fillId="0" borderId="0" xfId="77" applyFont="1" applyAlignment="1">
      <alignment vertical="center"/>
    </xf>
    <xf numFmtId="164" fontId="4" fillId="0" borderId="0" xfId="77" applyNumberFormat="1" applyFont="1" applyAlignment="1" applyProtection="1">
      <alignment vertical="center"/>
      <protection locked="0"/>
    </xf>
    <xf numFmtId="0" fontId="28" fillId="0" borderId="0" xfId="75" applyFont="1" applyAlignment="1" applyProtection="1">
      <alignment horizontal="right" vertical="center"/>
      <protection locked="0"/>
    </xf>
    <xf numFmtId="0" fontId="28" fillId="0" borderId="0" xfId="75" applyFont="1" applyAlignment="1" applyProtection="1">
      <alignment horizontal="left" vertical="center"/>
      <protection locked="0"/>
    </xf>
    <xf numFmtId="0" fontId="28" fillId="0" borderId="13" xfId="75" applyFont="1" applyBorder="1" applyAlignment="1" applyProtection="1">
      <alignment horizontal="center" vertical="center"/>
      <protection locked="0"/>
    </xf>
    <xf numFmtId="0" fontId="28" fillId="0" borderId="0" xfId="75" applyFont="1" applyAlignment="1" applyProtection="1">
      <alignment horizontal="center" vertical="center"/>
      <protection locked="0"/>
    </xf>
    <xf numFmtId="0" fontId="5" fillId="0" borderId="0" xfId="77" applyFont="1" applyAlignment="1">
      <alignment horizontal="center" vertical="center" wrapText="1"/>
    </xf>
    <xf numFmtId="4" fontId="33" fillId="0" borderId="28" xfId="0" applyNumberFormat="1" applyFont="1" applyBorder="1" applyAlignment="1" applyProtection="1">
      <alignment horizontal="center" vertical="center"/>
      <protection locked="0"/>
    </xf>
    <xf numFmtId="49" fontId="33" fillId="0" borderId="28" xfId="0" applyNumberFormat="1" applyFont="1" applyBorder="1" applyAlignment="1">
      <alignment horizontal="center" vertical="center"/>
    </xf>
    <xf numFmtId="0" fontId="33" fillId="0" borderId="28" xfId="0" applyFont="1" applyBorder="1" applyAlignment="1">
      <alignment horizontal="left" vertical="center" wrapText="1"/>
    </xf>
    <xf numFmtId="4" fontId="34" fillId="24" borderId="28" xfId="0" applyNumberFormat="1" applyFont="1" applyFill="1" applyBorder="1" applyAlignment="1">
      <alignment horizontal="center" vertical="center"/>
    </xf>
    <xf numFmtId="49" fontId="34" fillId="24" borderId="28" xfId="0" applyNumberFormat="1" applyFont="1" applyFill="1" applyBorder="1" applyAlignment="1">
      <alignment horizontal="center" vertical="center"/>
    </xf>
    <xf numFmtId="0" fontId="34" fillId="24" borderId="28" xfId="0" applyFont="1" applyFill="1" applyBorder="1" applyAlignment="1">
      <alignment horizontal="left" vertical="center"/>
    </xf>
    <xf numFmtId="49" fontId="34" fillId="24" borderId="29" xfId="0" applyNumberFormat="1" applyFont="1" applyFill="1" applyBorder="1" applyAlignment="1">
      <alignment horizontal="center" vertical="center"/>
    </xf>
    <xf numFmtId="0" fontId="34" fillId="24" borderId="29" xfId="0" applyFont="1" applyFill="1" applyBorder="1" applyAlignment="1">
      <alignment horizontal="left" vertical="center"/>
    </xf>
    <xf numFmtId="4" fontId="34" fillId="0" borderId="28" xfId="0" applyNumberFormat="1" applyFont="1" applyBorder="1" applyAlignment="1" applyProtection="1">
      <alignment horizontal="center" vertical="center"/>
      <protection locked="0"/>
    </xf>
    <xf numFmtId="49" fontId="34" fillId="0" borderId="28" xfId="0" applyNumberFormat="1" applyFont="1" applyBorder="1" applyAlignment="1">
      <alignment horizontal="center" vertical="center"/>
    </xf>
    <xf numFmtId="49" fontId="34" fillId="0" borderId="30" xfId="0" applyNumberFormat="1" applyFont="1" applyBorder="1" applyAlignment="1">
      <alignment horizontal="center" vertical="center"/>
    </xf>
    <xf numFmtId="4" fontId="34" fillId="0" borderId="28" xfId="0" applyNumberFormat="1" applyFont="1" applyBorder="1" applyAlignment="1">
      <alignment horizontal="center" vertical="center"/>
    </xf>
    <xf numFmtId="0" fontId="0" fillId="0" borderId="10" xfId="0" applyBorder="1"/>
    <xf numFmtId="49" fontId="33" fillId="0" borderId="30" xfId="0" applyNumberFormat="1" applyFont="1" applyBorder="1" applyAlignment="1">
      <alignment horizontal="center" vertical="center"/>
    </xf>
    <xf numFmtId="49" fontId="36" fillId="0" borderId="28" xfId="0" applyNumberFormat="1" applyFont="1" applyBorder="1" applyAlignment="1">
      <alignment horizontal="center" vertical="center"/>
    </xf>
    <xf numFmtId="49" fontId="33" fillId="0" borderId="33" xfId="0" applyNumberFormat="1" applyFont="1" applyBorder="1" applyAlignment="1">
      <alignment horizontal="center" vertical="center"/>
    </xf>
    <xf numFmtId="0" fontId="34" fillId="0" borderId="28" xfId="0" applyFont="1" applyBorder="1" applyAlignment="1">
      <alignment horizontal="left" vertical="center" wrapText="1"/>
    </xf>
    <xf numFmtId="0" fontId="36" fillId="0" borderId="40" xfId="0" applyFont="1" applyBorder="1" applyAlignment="1">
      <alignment horizontal="left" vertical="center" wrapText="1"/>
    </xf>
    <xf numFmtId="4" fontId="33" fillId="0" borderId="28" xfId="0" applyNumberFormat="1" applyFont="1" applyBorder="1" applyAlignment="1">
      <alignment horizontal="center" vertical="center"/>
    </xf>
    <xf numFmtId="4" fontId="36" fillId="0" borderId="28" xfId="0" applyNumberFormat="1" applyFont="1" applyBorder="1" applyAlignment="1" applyProtection="1">
      <alignment horizontal="center" vertical="center"/>
      <protection locked="0"/>
    </xf>
    <xf numFmtId="4" fontId="36" fillId="0" borderId="40" xfId="0" applyNumberFormat="1" applyFont="1" applyBorder="1" applyAlignment="1" applyProtection="1">
      <alignment horizontal="center" vertical="center"/>
      <protection locked="0"/>
    </xf>
    <xf numFmtId="49" fontId="36" fillId="0" borderId="40" xfId="0" applyNumberFormat="1" applyFont="1" applyBorder="1" applyAlignment="1">
      <alignment horizontal="center" vertical="center"/>
    </xf>
    <xf numFmtId="0" fontId="33" fillId="0" borderId="33" xfId="0" applyFont="1" applyBorder="1" applyAlignment="1">
      <alignment horizontal="left" vertical="center" wrapText="1"/>
    </xf>
    <xf numFmtId="0" fontId="33" fillId="0" borderId="35" xfId="0" applyFont="1" applyBorder="1" applyAlignment="1">
      <alignment horizontal="left" vertical="center" wrapText="1"/>
    </xf>
    <xf numFmtId="0" fontId="33" fillId="0" borderId="34" xfId="0" applyFont="1" applyBorder="1" applyAlignment="1">
      <alignment horizontal="left" vertical="center" wrapText="1"/>
    </xf>
    <xf numFmtId="4" fontId="33" fillId="0" borderId="40" xfId="0" applyNumberFormat="1" applyFont="1" applyBorder="1" applyAlignment="1" applyProtection="1">
      <alignment horizontal="center" vertical="center"/>
      <protection locked="0"/>
    </xf>
    <xf numFmtId="49" fontId="33" fillId="0" borderId="40" xfId="0" applyNumberFormat="1" applyFont="1" applyBorder="1" applyAlignment="1">
      <alignment horizontal="center" vertical="center"/>
    </xf>
    <xf numFmtId="0" fontId="33" fillId="0" borderId="40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vertical="center" wrapText="1"/>
    </xf>
    <xf numFmtId="0" fontId="33" fillId="0" borderId="35" xfId="0" applyFont="1" applyBorder="1" applyAlignment="1">
      <alignment horizontal="left" vertical="center"/>
    </xf>
    <xf numFmtId="0" fontId="33" fillId="0" borderId="34" xfId="0" applyFont="1" applyBorder="1" applyAlignment="1">
      <alignment horizontal="left" vertical="center"/>
    </xf>
    <xf numFmtId="0" fontId="34" fillId="0" borderId="33" xfId="0" applyFont="1" applyBorder="1" applyAlignment="1">
      <alignment horizontal="left" vertical="center" wrapText="1"/>
    </xf>
    <xf numFmtId="4" fontId="34" fillId="24" borderId="28" xfId="0" applyNumberFormat="1" applyFont="1" applyFill="1" applyBorder="1" applyAlignment="1" applyProtection="1">
      <alignment horizontal="center" vertical="center"/>
      <protection locked="0"/>
    </xf>
    <xf numFmtId="0" fontId="33" fillId="0" borderId="42" xfId="0" applyFont="1" applyBorder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0" fontId="37" fillId="0" borderId="24" xfId="0" applyFont="1" applyBorder="1" applyAlignment="1" applyProtection="1">
      <alignment horizontal="center" vertical="center"/>
      <protection locked="0"/>
    </xf>
    <xf numFmtId="0" fontId="33" fillId="0" borderId="44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4" fontId="33" fillId="0" borderId="29" xfId="0" applyNumberFormat="1" applyFont="1" applyBorder="1" applyAlignment="1" applyProtection="1">
      <alignment horizontal="center" vertical="center"/>
      <protection locked="0"/>
    </xf>
    <xf numFmtId="49" fontId="34" fillId="0" borderId="24" xfId="0" applyNumberFormat="1" applyFont="1" applyBorder="1" applyAlignment="1">
      <alignment horizontal="center" vertical="center"/>
    </xf>
    <xf numFmtId="49" fontId="33" fillId="0" borderId="24" xfId="0" applyNumberFormat="1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34" fillId="0" borderId="24" xfId="0" applyFont="1" applyBorder="1" applyAlignment="1">
      <alignment horizontal="left" vertical="center" wrapText="1"/>
    </xf>
    <xf numFmtId="0" fontId="33" fillId="0" borderId="0" xfId="0" applyFont="1" applyAlignment="1">
      <alignment horizontal="left"/>
    </xf>
    <xf numFmtId="0" fontId="33" fillId="0" borderId="0" xfId="0" applyFont="1" applyAlignment="1" applyProtection="1">
      <alignment horizontal="left"/>
      <protection locked="0"/>
    </xf>
    <xf numFmtId="0" fontId="33" fillId="0" borderId="0" xfId="0" applyFont="1" applyAlignment="1">
      <alignment horizontal="center" vertical="top"/>
    </xf>
    <xf numFmtId="0" fontId="33" fillId="0" borderId="0" xfId="0" applyFont="1" applyAlignment="1">
      <alignment horizontal="left" vertical="top"/>
    </xf>
    <xf numFmtId="0" fontId="40" fillId="0" borderId="0" xfId="0" applyFont="1" applyAlignment="1">
      <alignment horizontal="left"/>
    </xf>
    <xf numFmtId="0" fontId="33" fillId="0" borderId="0" xfId="0" applyFont="1" applyAlignment="1" applyProtection="1">
      <alignment horizontal="center"/>
      <protection locked="0"/>
    </xf>
    <xf numFmtId="0" fontId="33" fillId="0" borderId="11" xfId="0" applyFont="1" applyBorder="1" applyAlignment="1" applyProtection="1">
      <alignment horizontal="center"/>
      <protection locked="0"/>
    </xf>
    <xf numFmtId="0" fontId="33" fillId="0" borderId="0" xfId="0" applyFont="1" applyAlignment="1">
      <alignment horizontal="right"/>
    </xf>
    <xf numFmtId="0" fontId="40" fillId="0" borderId="0" xfId="0" applyFont="1" applyAlignment="1">
      <alignment horizontal="center" vertical="top"/>
    </xf>
    <xf numFmtId="0" fontId="41" fillId="0" borderId="0" xfId="0" applyFont="1" applyAlignment="1">
      <alignment horizontal="center"/>
    </xf>
    <xf numFmtId="4" fontId="33" fillId="0" borderId="0" xfId="0" applyNumberFormat="1" applyFont="1" applyAlignment="1" applyProtection="1">
      <alignment horizontal="center" vertical="center"/>
      <protection locked="0"/>
    </xf>
    <xf numFmtId="4" fontId="33" fillId="0" borderId="30" xfId="0" applyNumberFormat="1" applyFont="1" applyBorder="1" applyAlignment="1" applyProtection="1">
      <alignment horizontal="center" vertical="center"/>
      <protection locked="0"/>
    </xf>
    <xf numFmtId="0" fontId="33" fillId="0" borderId="24" xfId="0" applyFont="1" applyBorder="1" applyAlignment="1">
      <alignment horizontal="center" vertical="center"/>
    </xf>
    <xf numFmtId="0" fontId="33" fillId="0" borderId="24" xfId="0" applyFont="1" applyBorder="1" applyAlignment="1">
      <alignment horizontal="left" vertical="center" wrapText="1"/>
    </xf>
    <xf numFmtId="4" fontId="33" fillId="0" borderId="29" xfId="0" applyNumberFormat="1" applyFont="1" applyBorder="1" applyAlignment="1">
      <alignment horizontal="center" vertical="center"/>
    </xf>
    <xf numFmtId="4" fontId="33" fillId="0" borderId="41" xfId="0" applyNumberFormat="1" applyFont="1" applyBorder="1" applyAlignment="1" applyProtection="1">
      <alignment horizontal="center" vertical="center"/>
      <protection locked="0"/>
    </xf>
    <xf numFmtId="0" fontId="34" fillId="0" borderId="0" xfId="0" applyFont="1" applyAlignment="1">
      <alignment horizontal="left"/>
    </xf>
    <xf numFmtId="4" fontId="34" fillId="0" borderId="0" xfId="0" applyNumberFormat="1" applyFont="1" applyAlignment="1">
      <alignment horizontal="center" vertical="center"/>
    </xf>
    <xf numFmtId="4" fontId="34" fillId="24" borderId="33" xfId="0" applyNumberFormat="1" applyFont="1" applyFill="1" applyBorder="1" applyAlignment="1">
      <alignment horizontal="center" vertical="center"/>
    </xf>
    <xf numFmtId="49" fontId="34" fillId="24" borderId="33" xfId="0" applyNumberFormat="1" applyFont="1" applyFill="1" applyBorder="1" applyAlignment="1">
      <alignment horizontal="center" vertical="center"/>
    </xf>
    <xf numFmtId="49" fontId="34" fillId="24" borderId="39" xfId="0" applyNumberFormat="1" applyFont="1" applyFill="1" applyBorder="1" applyAlignment="1">
      <alignment horizontal="center" vertical="center"/>
    </xf>
    <xf numFmtId="0" fontId="34" fillId="24" borderId="24" xfId="0" applyFont="1" applyFill="1" applyBorder="1" applyAlignment="1">
      <alignment horizontal="left" vertical="center" wrapText="1"/>
    </xf>
    <xf numFmtId="49" fontId="34" fillId="24" borderId="24" xfId="0" applyNumberFormat="1" applyFont="1" applyFill="1" applyBorder="1" applyAlignment="1">
      <alignment horizontal="center" vertical="center"/>
    </xf>
    <xf numFmtId="49" fontId="33" fillId="0" borderId="41" xfId="0" applyNumberFormat="1" applyFont="1" applyBorder="1" applyAlignment="1">
      <alignment horizontal="center" vertical="center"/>
    </xf>
    <xf numFmtId="49" fontId="33" fillId="0" borderId="45" xfId="0" applyNumberFormat="1" applyFont="1" applyBorder="1" applyAlignment="1">
      <alignment horizontal="center" vertical="center"/>
    </xf>
    <xf numFmtId="0" fontId="34" fillId="0" borderId="40" xfId="0" applyFont="1" applyBorder="1" applyAlignment="1">
      <alignment horizontal="left" vertical="center" wrapText="1"/>
    </xf>
    <xf numFmtId="49" fontId="34" fillId="0" borderId="45" xfId="0" applyNumberFormat="1" applyFont="1" applyBorder="1" applyAlignment="1">
      <alignment horizontal="center" vertical="center"/>
    </xf>
    <xf numFmtId="0" fontId="0" fillId="0" borderId="24" xfId="0" applyBorder="1"/>
    <xf numFmtId="49" fontId="33" fillId="0" borderId="22" xfId="0" applyNumberFormat="1" applyFont="1" applyBorder="1" applyAlignment="1">
      <alignment horizontal="center" vertical="center"/>
    </xf>
    <xf numFmtId="4" fontId="34" fillId="0" borderId="0" xfId="0" applyNumberFormat="1" applyFont="1" applyAlignment="1" applyProtection="1">
      <alignment horizontal="center" vertical="center"/>
      <protection locked="0"/>
    </xf>
    <xf numFmtId="4" fontId="34" fillId="0" borderId="0" xfId="0" applyNumberFormat="1" applyFont="1" applyAlignment="1">
      <alignment horizontal="center"/>
    </xf>
    <xf numFmtId="4" fontId="34" fillId="24" borderId="28" xfId="0" applyNumberFormat="1" applyFont="1" applyFill="1" applyBorder="1" applyAlignment="1">
      <alignment horizontal="center"/>
    </xf>
    <xf numFmtId="49" fontId="34" fillId="24" borderId="28" xfId="0" applyNumberFormat="1" applyFont="1" applyFill="1" applyBorder="1" applyAlignment="1">
      <alignment horizontal="center"/>
    </xf>
    <xf numFmtId="49" fontId="34" fillId="24" borderId="30" xfId="0" applyNumberFormat="1" applyFont="1" applyFill="1" applyBorder="1" applyAlignment="1">
      <alignment horizontal="center"/>
    </xf>
    <xf numFmtId="0" fontId="34" fillId="24" borderId="24" xfId="0" applyFont="1" applyFill="1" applyBorder="1" applyAlignment="1">
      <alignment horizontal="left"/>
    </xf>
    <xf numFmtId="49" fontId="34" fillId="24" borderId="24" xfId="0" applyNumberFormat="1" applyFont="1" applyFill="1" applyBorder="1" applyAlignment="1">
      <alignment horizontal="center"/>
    </xf>
    <xf numFmtId="49" fontId="33" fillId="0" borderId="0" xfId="0" applyNumberFormat="1" applyFont="1" applyAlignment="1">
      <alignment horizontal="center" vertical="top"/>
    </xf>
    <xf numFmtId="49" fontId="33" fillId="0" borderId="33" xfId="0" applyNumberFormat="1" applyFont="1" applyBorder="1" applyAlignment="1">
      <alignment horizontal="center" vertical="top"/>
    </xf>
    <xf numFmtId="49" fontId="33" fillId="0" borderId="34" xfId="0" applyNumberFormat="1" applyFont="1" applyBorder="1" applyAlignment="1">
      <alignment horizontal="center" vertical="top"/>
    </xf>
    <xf numFmtId="49" fontId="33" fillId="0" borderId="36" xfId="0" applyNumberFormat="1" applyFont="1" applyBorder="1" applyAlignment="1">
      <alignment horizontal="center" vertical="top"/>
    </xf>
    <xf numFmtId="49" fontId="33" fillId="0" borderId="24" xfId="0" applyNumberFormat="1" applyFont="1" applyBorder="1" applyAlignment="1">
      <alignment horizontal="center" vertical="top"/>
    </xf>
    <xf numFmtId="0" fontId="33" fillId="0" borderId="0" xfId="0" applyFont="1" applyAlignment="1">
      <alignment horizontal="center" vertical="center" wrapText="1"/>
    </xf>
    <xf numFmtId="0" fontId="33" fillId="0" borderId="42" xfId="0" applyFont="1" applyBorder="1" applyAlignment="1">
      <alignment horizontal="center" vertical="top" wrapText="1"/>
    </xf>
    <xf numFmtId="0" fontId="33" fillId="0" borderId="35" xfId="0" applyFont="1" applyBorder="1" applyAlignment="1">
      <alignment horizontal="center" vertical="top" wrapText="1"/>
    </xf>
    <xf numFmtId="0" fontId="33" fillId="0" borderId="0" xfId="0" applyFont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4" fillId="0" borderId="0" xfId="77" applyFont="1" applyAlignment="1">
      <alignment horizontal="left" vertical="center" wrapText="1"/>
    </xf>
    <xf numFmtId="0" fontId="28" fillId="0" borderId="0" xfId="77" applyFont="1" applyAlignment="1" applyProtection="1">
      <alignment horizontal="center" vertical="center"/>
      <protection locked="0"/>
    </xf>
    <xf numFmtId="0" fontId="4" fillId="0" borderId="11" xfId="77" applyFont="1" applyBorder="1" applyAlignment="1">
      <alignment horizontal="left" vertical="center" wrapText="1"/>
    </xf>
    <xf numFmtId="0" fontId="3" fillId="0" borderId="11" xfId="77" applyFont="1" applyBorder="1" applyAlignment="1">
      <alignment horizontal="center" vertical="center" wrapText="1"/>
    </xf>
    <xf numFmtId="0" fontId="6" fillId="0" borderId="12" xfId="77" applyFont="1" applyBorder="1" applyAlignment="1">
      <alignment horizontal="center" vertical="center"/>
    </xf>
    <xf numFmtId="0" fontId="31" fillId="0" borderId="0" xfId="0" applyFont="1" applyAlignment="1">
      <alignment horizontal="center" wrapText="1"/>
    </xf>
    <xf numFmtId="0" fontId="4" fillId="0" borderId="11" xfId="77" applyFont="1" applyBorder="1" applyAlignment="1" applyProtection="1">
      <alignment horizontal="center" wrapText="1"/>
      <protection locked="0"/>
    </xf>
    <xf numFmtId="0" fontId="5" fillId="0" borderId="0" xfId="77" applyFont="1" applyAlignment="1">
      <alignment horizontal="center" vertical="center" wrapText="1"/>
    </xf>
    <xf numFmtId="49" fontId="4" fillId="0" borderId="21" xfId="77" applyNumberFormat="1" applyFont="1" applyBorder="1" applyAlignment="1">
      <alignment horizontal="center" vertical="center" wrapText="1"/>
    </xf>
    <xf numFmtId="49" fontId="4" fillId="0" borderId="22" xfId="77" applyNumberFormat="1" applyFont="1" applyBorder="1" applyAlignment="1">
      <alignment horizontal="center" vertical="center" wrapText="1"/>
    </xf>
    <xf numFmtId="0" fontId="6" fillId="0" borderId="0" xfId="77" applyFont="1" applyAlignment="1">
      <alignment horizontal="center" vertical="center"/>
    </xf>
    <xf numFmtId="0" fontId="4" fillId="0" borderId="11" xfId="77" applyFont="1" applyBorder="1" applyAlignment="1" applyProtection="1">
      <alignment horizontal="center" vertical="center"/>
      <protection locked="0"/>
    </xf>
    <xf numFmtId="164" fontId="4" fillId="0" borderId="0" xfId="77" applyNumberFormat="1" applyFont="1" applyAlignment="1" applyProtection="1">
      <alignment horizontal="center" vertical="center"/>
      <protection locked="0"/>
    </xf>
    <xf numFmtId="49" fontId="25" fillId="0" borderId="14" xfId="76" applyNumberFormat="1" applyFont="1" applyBorder="1" applyAlignment="1">
      <alignment horizontal="right" indent="1"/>
    </xf>
    <xf numFmtId="0" fontId="4" fillId="0" borderId="24" xfId="77" applyFont="1" applyBorder="1" applyAlignment="1">
      <alignment horizontal="center" vertical="center"/>
    </xf>
    <xf numFmtId="0" fontId="4" fillId="0" borderId="0" xfId="77" applyFont="1" applyAlignment="1">
      <alignment vertical="center" wrapText="1"/>
    </xf>
    <xf numFmtId="0" fontId="4" fillId="0" borderId="21" xfId="77" applyFont="1" applyBorder="1" applyAlignment="1">
      <alignment horizontal="center" vertical="center" wrapText="1"/>
    </xf>
    <xf numFmtId="0" fontId="4" fillId="0" borderId="22" xfId="77" applyFont="1" applyBorder="1" applyAlignment="1">
      <alignment horizontal="center" vertical="center" wrapText="1"/>
    </xf>
    <xf numFmtId="0" fontId="4" fillId="0" borderId="21" xfId="77" applyFont="1" applyBorder="1" applyAlignment="1" applyProtection="1">
      <alignment horizontal="center" vertical="center" wrapText="1"/>
      <protection locked="0"/>
    </xf>
    <xf numFmtId="0" fontId="4" fillId="0" borderId="22" xfId="77" applyFont="1" applyBorder="1" applyAlignment="1" applyProtection="1">
      <alignment horizontal="center" vertical="center" wrapText="1"/>
      <protection locked="0"/>
    </xf>
    <xf numFmtId="49" fontId="4" fillId="0" borderId="24" xfId="77" applyNumberFormat="1" applyFont="1" applyBorder="1" applyAlignment="1" applyProtection="1">
      <alignment horizontal="center" vertical="center"/>
      <protection locked="0"/>
    </xf>
    <xf numFmtId="49" fontId="27" fillId="0" borderId="26" xfId="76" applyNumberFormat="1" applyFont="1" applyBorder="1" applyAlignment="1">
      <alignment horizontal="center"/>
    </xf>
    <xf numFmtId="49" fontId="27" fillId="0" borderId="14" xfId="76" applyNumberFormat="1" applyFont="1" applyBorder="1" applyAlignment="1">
      <alignment horizontal="center"/>
    </xf>
    <xf numFmtId="49" fontId="29" fillId="0" borderId="14" xfId="76" applyNumberFormat="1" applyFont="1" applyBorder="1" applyAlignment="1">
      <alignment horizontal="center" vertical="center" wrapText="1"/>
    </xf>
    <xf numFmtId="49" fontId="29" fillId="0" borderId="20" xfId="76" applyNumberFormat="1" applyFont="1" applyBorder="1" applyAlignment="1">
      <alignment horizontal="center" vertical="center" wrapText="1"/>
    </xf>
    <xf numFmtId="49" fontId="27" fillId="0" borderId="23" xfId="76" applyNumberFormat="1" applyFont="1" applyBorder="1" applyAlignment="1">
      <alignment horizontal="center"/>
    </xf>
    <xf numFmtId="49" fontId="27" fillId="0" borderId="0" xfId="76" applyNumberFormat="1" applyFont="1" applyAlignment="1">
      <alignment horizontal="center"/>
    </xf>
    <xf numFmtId="14" fontId="29" fillId="0" borderId="0" xfId="76" applyNumberFormat="1" applyFont="1" applyAlignment="1">
      <alignment horizontal="center" vertical="center"/>
    </xf>
    <xf numFmtId="14" fontId="29" fillId="0" borderId="15" xfId="76" applyNumberFormat="1" applyFont="1" applyBorder="1" applyAlignment="1">
      <alignment horizontal="center" vertical="center"/>
    </xf>
    <xf numFmtId="49" fontId="26" fillId="0" borderId="14" xfId="76" applyNumberFormat="1" applyFont="1" applyBorder="1" applyAlignment="1">
      <alignment horizontal="center" vertical="center"/>
    </xf>
    <xf numFmtId="0" fontId="25" fillId="0" borderId="0" xfId="76" applyFont="1" applyAlignment="1">
      <alignment horizontal="right" indent="1"/>
    </xf>
    <xf numFmtId="0" fontId="4" fillId="0" borderId="11" xfId="77" applyFont="1" applyBorder="1" applyAlignment="1" applyProtection="1">
      <alignment vertical="center" wrapText="1"/>
      <protection locked="0"/>
    </xf>
    <xf numFmtId="49" fontId="29" fillId="0" borderId="0" xfId="76" applyNumberFormat="1" applyFont="1" applyAlignment="1">
      <alignment horizontal="center" vertical="center"/>
    </xf>
    <xf numFmtId="49" fontId="29" fillId="0" borderId="15" xfId="76" applyNumberFormat="1" applyFont="1" applyBorder="1" applyAlignment="1">
      <alignment horizontal="center" vertical="center"/>
    </xf>
    <xf numFmtId="0" fontId="5" fillId="0" borderId="0" xfId="77" applyFont="1" applyAlignment="1">
      <alignment horizontal="right" vertical="center" wrapText="1"/>
    </xf>
    <xf numFmtId="0" fontId="28" fillId="0" borderId="0" xfId="75" applyFont="1" applyAlignment="1" applyProtection="1">
      <alignment horizontal="left" vertical="center"/>
      <protection locked="0"/>
    </xf>
    <xf numFmtId="0" fontId="24" fillId="0" borderId="27" xfId="76" applyFont="1" applyBorder="1" applyAlignment="1">
      <alignment horizontal="center" vertical="center"/>
    </xf>
    <xf numFmtId="0" fontId="24" fillId="0" borderId="18" xfId="76" applyFont="1" applyBorder="1" applyAlignment="1">
      <alignment horizontal="center" vertical="center"/>
    </xf>
    <xf numFmtId="0" fontId="4" fillId="0" borderId="0" xfId="77" applyFont="1" applyAlignment="1">
      <alignment horizontal="center" vertical="center"/>
    </xf>
    <xf numFmtId="0" fontId="4" fillId="0" borderId="11" xfId="77" applyFont="1" applyBorder="1" applyAlignment="1" applyProtection="1">
      <alignment horizontal="center" vertical="center" wrapText="1"/>
      <protection locked="0"/>
    </xf>
    <xf numFmtId="0" fontId="24" fillId="0" borderId="19" xfId="76" applyFont="1" applyBorder="1" applyAlignment="1">
      <alignment horizontal="center" vertical="center"/>
    </xf>
    <xf numFmtId="0" fontId="32" fillId="0" borderId="14" xfId="0" applyFont="1" applyBorder="1" applyAlignment="1">
      <alignment horizontal="center"/>
    </xf>
    <xf numFmtId="49" fontId="27" fillId="0" borderId="25" xfId="76" applyNumberFormat="1" applyFont="1" applyBorder="1" applyAlignment="1">
      <alignment horizontal="center"/>
    </xf>
    <xf numFmtId="49" fontId="27" fillId="0" borderId="16" xfId="76" applyNumberFormat="1" applyFont="1" applyBorder="1" applyAlignment="1">
      <alignment horizontal="center"/>
    </xf>
    <xf numFmtId="49" fontId="29" fillId="0" borderId="16" xfId="76" applyNumberFormat="1" applyFont="1" applyBorder="1" applyAlignment="1">
      <alignment horizontal="center" vertical="center"/>
    </xf>
    <xf numFmtId="49" fontId="29" fillId="0" borderId="17" xfId="76" applyNumberFormat="1" applyFont="1" applyBorder="1" applyAlignment="1">
      <alignment horizontal="center" vertical="center"/>
    </xf>
    <xf numFmtId="49" fontId="33" fillId="0" borderId="33" xfId="0" applyNumberFormat="1" applyFont="1" applyBorder="1" applyAlignment="1">
      <alignment horizontal="center" vertical="center"/>
    </xf>
    <xf numFmtId="49" fontId="33" fillId="0" borderId="31" xfId="0" applyNumberFormat="1" applyFont="1" applyBorder="1" applyAlignment="1">
      <alignment horizontal="center" vertical="center"/>
    </xf>
    <xf numFmtId="0" fontId="33" fillId="0" borderId="33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vertical="center" wrapText="1"/>
    </xf>
    <xf numFmtId="49" fontId="33" fillId="0" borderId="29" xfId="0" applyNumberFormat="1" applyFont="1" applyBorder="1" applyAlignment="1">
      <alignment horizontal="center" vertical="center"/>
    </xf>
    <xf numFmtId="49" fontId="36" fillId="0" borderId="33" xfId="0" applyNumberFormat="1" applyFont="1" applyBorder="1" applyAlignment="1">
      <alignment horizontal="center" vertical="center"/>
    </xf>
    <xf numFmtId="49" fontId="36" fillId="0" borderId="31" xfId="0" applyNumberFormat="1" applyFont="1" applyBorder="1" applyAlignment="1">
      <alignment horizontal="center" vertical="center"/>
    </xf>
    <xf numFmtId="49" fontId="36" fillId="0" borderId="29" xfId="0" applyNumberFormat="1" applyFont="1" applyBorder="1" applyAlignment="1">
      <alignment horizontal="center" vertical="center"/>
    </xf>
    <xf numFmtId="0" fontId="33" fillId="0" borderId="34" xfId="0" applyFont="1" applyBorder="1" applyAlignment="1">
      <alignment horizontal="left" vertical="center" wrapText="1"/>
    </xf>
    <xf numFmtId="0" fontId="33" fillId="0" borderId="32" xfId="0" applyFont="1" applyBorder="1" applyAlignment="1">
      <alignment horizontal="left" vertical="center" wrapText="1"/>
    </xf>
    <xf numFmtId="0" fontId="33" fillId="0" borderId="35" xfId="0" applyFont="1" applyBorder="1" applyAlignment="1">
      <alignment horizontal="left" vertical="center" wrapText="1"/>
    </xf>
    <xf numFmtId="0" fontId="34" fillId="0" borderId="24" xfId="0" applyFont="1" applyBorder="1" applyAlignment="1">
      <alignment horizontal="left" vertical="center" wrapText="1"/>
    </xf>
    <xf numFmtId="0" fontId="34" fillId="0" borderId="24" xfId="0" applyFont="1" applyBorder="1" applyAlignment="1">
      <alignment horizontal="left" vertical="center"/>
    </xf>
    <xf numFmtId="49" fontId="34" fillId="0" borderId="24" xfId="0" applyNumberFormat="1" applyFont="1" applyBorder="1" applyAlignment="1">
      <alignment horizontal="center" vertical="center"/>
    </xf>
    <xf numFmtId="49" fontId="35" fillId="0" borderId="24" xfId="0" applyNumberFormat="1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33" fillId="0" borderId="33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4" fontId="33" fillId="0" borderId="34" xfId="0" applyNumberFormat="1" applyFont="1" applyBorder="1" applyAlignment="1" applyProtection="1">
      <alignment horizontal="center" vertical="center"/>
      <protection locked="0"/>
    </xf>
    <xf numFmtId="4" fontId="33" fillId="0" borderId="35" xfId="0" applyNumberFormat="1" applyFont="1" applyBorder="1" applyAlignment="1" applyProtection="1">
      <alignment horizontal="center" vertical="center"/>
      <protection locked="0"/>
    </xf>
    <xf numFmtId="4" fontId="33" fillId="0" borderId="33" xfId="0" applyNumberFormat="1" applyFont="1" applyBorder="1" applyAlignment="1" applyProtection="1">
      <alignment horizontal="center" vertical="center"/>
      <protection locked="0"/>
    </xf>
    <xf numFmtId="4" fontId="33" fillId="0" borderId="29" xfId="0" applyNumberFormat="1" applyFont="1" applyBorder="1" applyAlignment="1" applyProtection="1">
      <alignment horizontal="center" vertical="center"/>
      <protection locked="0"/>
    </xf>
    <xf numFmtId="0" fontId="33" fillId="0" borderId="33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34" fillId="0" borderId="36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4" fillId="0" borderId="34" xfId="0" applyFont="1" applyBorder="1" applyAlignment="1">
      <alignment horizontal="left" vertical="center" wrapText="1"/>
    </xf>
    <xf numFmtId="49" fontId="34" fillId="0" borderId="36" xfId="0" applyNumberFormat="1" applyFont="1" applyBorder="1" applyAlignment="1">
      <alignment horizontal="center" vertical="center"/>
    </xf>
    <xf numFmtId="49" fontId="34" fillId="0" borderId="39" xfId="0" applyNumberFormat="1" applyFont="1" applyBorder="1" applyAlignment="1">
      <alignment horizontal="center" vertical="center"/>
    </xf>
    <xf numFmtId="0" fontId="33" fillId="0" borderId="36" xfId="0" applyFont="1" applyBorder="1" applyAlignment="1">
      <alignment horizontal="left" vertical="center" wrapText="1"/>
    </xf>
    <xf numFmtId="0" fontId="33" fillId="0" borderId="37" xfId="0" applyFont="1" applyBorder="1" applyAlignment="1">
      <alignment horizontal="left" vertical="center" wrapText="1"/>
    </xf>
    <xf numFmtId="49" fontId="33" fillId="0" borderId="24" xfId="0" applyNumberFormat="1" applyFont="1" applyBorder="1" applyAlignment="1">
      <alignment horizontal="center" vertical="center"/>
    </xf>
    <xf numFmtId="0" fontId="34" fillId="0" borderId="38" xfId="0" applyFont="1" applyBorder="1" applyAlignment="1">
      <alignment horizontal="left" vertical="center"/>
    </xf>
    <xf numFmtId="49" fontId="33" fillId="0" borderId="38" xfId="0" applyNumberFormat="1" applyFont="1" applyBorder="1" applyAlignment="1">
      <alignment horizontal="center" vertical="center"/>
    </xf>
    <xf numFmtId="49" fontId="33" fillId="0" borderId="46" xfId="0" applyNumberFormat="1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4" fontId="33" fillId="0" borderId="38" xfId="0" applyNumberFormat="1" applyFont="1" applyBorder="1" applyAlignment="1">
      <alignment horizontal="center" vertical="center"/>
    </xf>
    <xf numFmtId="4" fontId="33" fillId="0" borderId="46" xfId="0" applyNumberFormat="1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4" fontId="33" fillId="0" borderId="24" xfId="0" applyNumberFormat="1" applyFont="1" applyBorder="1" applyAlignment="1" applyProtection="1">
      <alignment horizontal="center" vertical="center"/>
      <protection locked="0"/>
    </xf>
    <xf numFmtId="0" fontId="34" fillId="0" borderId="24" xfId="0" applyFont="1" applyBorder="1" applyAlignment="1">
      <alignment horizontal="left"/>
    </xf>
    <xf numFmtId="4" fontId="33" fillId="0" borderId="38" xfId="0" applyNumberFormat="1" applyFont="1" applyBorder="1" applyAlignment="1" applyProtection="1">
      <alignment horizontal="center" vertical="center"/>
      <protection locked="0"/>
    </xf>
    <xf numFmtId="4" fontId="33" fillId="0" borderId="46" xfId="0" applyNumberFormat="1" applyFont="1" applyBorder="1" applyAlignment="1" applyProtection="1">
      <alignment horizontal="center" vertical="center"/>
      <protection locked="0"/>
    </xf>
    <xf numFmtId="0" fontId="33" fillId="0" borderId="12" xfId="0" applyFont="1" applyBorder="1" applyAlignment="1">
      <alignment horizontal="center" vertical="top"/>
    </xf>
    <xf numFmtId="0" fontId="33" fillId="0" borderId="11" xfId="0" applyFont="1" applyBorder="1" applyAlignment="1" applyProtection="1">
      <alignment horizontal="center"/>
      <protection locked="0"/>
    </xf>
    <xf numFmtId="0" fontId="33" fillId="0" borderId="24" xfId="0" applyFont="1" applyBorder="1" applyAlignment="1">
      <alignment horizontal="center" vertical="center"/>
    </xf>
    <xf numFmtId="4" fontId="33" fillId="0" borderId="24" xfId="0" applyNumberFormat="1" applyFont="1" applyBorder="1" applyAlignment="1">
      <alignment horizontal="center" vertical="center"/>
    </xf>
    <xf numFmtId="49" fontId="33" fillId="0" borderId="11" xfId="0" applyNumberFormat="1" applyFont="1" applyBorder="1" applyAlignment="1" applyProtection="1">
      <alignment horizontal="center" wrapText="1"/>
      <protection locked="0"/>
    </xf>
  </cellXfs>
  <cellStyles count="93">
    <cellStyle name="20% - Акцент1 2" xfId="1"/>
    <cellStyle name="20% - Акцент1 3" xfId="2"/>
    <cellStyle name="20% - Акцент2 2" xfId="3"/>
    <cellStyle name="20% - Акцент2 3" xfId="4"/>
    <cellStyle name="20% - Акцент3 2" xfId="5"/>
    <cellStyle name="20% - Акцент3 3" xfId="6"/>
    <cellStyle name="20% - Акцент4 2" xfId="7"/>
    <cellStyle name="20% - Акцент4 3" xfId="8"/>
    <cellStyle name="20% - Акцент5 2" xfId="9"/>
    <cellStyle name="20% - Акцент5 3" xfId="10"/>
    <cellStyle name="20% - Акцент6 2" xfId="11"/>
    <cellStyle name="20% - Акцент6 3" xfId="12"/>
    <cellStyle name="40% - Акцент1 2" xfId="13"/>
    <cellStyle name="40% - Акцент1 3" xfId="14"/>
    <cellStyle name="40% - Акцент2 2" xfId="15"/>
    <cellStyle name="40% - Акцент2 3" xfId="16"/>
    <cellStyle name="40% - Акцент3 2" xfId="17"/>
    <cellStyle name="40% - Акцент3 3" xfId="18"/>
    <cellStyle name="40% - Акцент4 2" xfId="19"/>
    <cellStyle name="40% - Акцент4 3" xfId="20"/>
    <cellStyle name="40% - Акцент5 2" xfId="21"/>
    <cellStyle name="40% - Акцент5 3" xfId="22"/>
    <cellStyle name="40% - Акцент6 2" xfId="23"/>
    <cellStyle name="40% - Акцент6 3" xfId="24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Акцент1 2" xfId="37"/>
    <cellStyle name="Акцент1 3" xfId="38"/>
    <cellStyle name="Акцент2 2" xfId="39"/>
    <cellStyle name="Акцент2 3" xfId="40"/>
    <cellStyle name="Акцент3 2" xfId="41"/>
    <cellStyle name="Акцент3 3" xfId="42"/>
    <cellStyle name="Акцент4 2" xfId="43"/>
    <cellStyle name="Акцент4 3" xfId="44"/>
    <cellStyle name="Акцент5 2" xfId="45"/>
    <cellStyle name="Акцент5 3" xfId="46"/>
    <cellStyle name="Акцент6 2" xfId="47"/>
    <cellStyle name="Акцент6 3" xfId="48"/>
    <cellStyle name="Ввод  2" xfId="49"/>
    <cellStyle name="Ввод  3" xfId="50"/>
    <cellStyle name="Вывод 2" xfId="51"/>
    <cellStyle name="Вывод 3" xfId="52"/>
    <cellStyle name="Вычисление 2" xfId="53"/>
    <cellStyle name="Вычисление 3" xfId="54"/>
    <cellStyle name="Заголовок 1 2" xfId="55"/>
    <cellStyle name="Заголовок 1 3" xfId="56"/>
    <cellStyle name="Заголовок 2 2" xfId="57"/>
    <cellStyle name="Заголовок 2 3" xfId="58"/>
    <cellStyle name="Заголовок 3 2" xfId="59"/>
    <cellStyle name="Заголовок 3 3" xfId="60"/>
    <cellStyle name="Заголовок 4 2" xfId="61"/>
    <cellStyle name="Заголовок 4 3" xfId="62"/>
    <cellStyle name="Итог 2" xfId="63"/>
    <cellStyle name="Итог 3" xfId="64"/>
    <cellStyle name="Контрольная ячейка 2" xfId="65"/>
    <cellStyle name="Контрольная ячейка 3" xfId="66"/>
    <cellStyle name="Название 2" xfId="67"/>
    <cellStyle name="Название 3" xfId="68"/>
    <cellStyle name="Нейтральный 2" xfId="69"/>
    <cellStyle name="Нейтральный 3" xfId="70"/>
    <cellStyle name="Обычный" xfId="0" builtinId="0"/>
    <cellStyle name="Обычный 2" xfId="71"/>
    <cellStyle name="Обычный 2 2" xfId="72"/>
    <cellStyle name="Обычный 2 2 2" xfId="73"/>
    <cellStyle name="Обычный 2 3" xfId="74"/>
    <cellStyle name="Обычный 3" xfId="75"/>
    <cellStyle name="Обычный 3 2" xfId="76"/>
    <cellStyle name="Обычный 4" xfId="77"/>
    <cellStyle name="Обычный 4 2" xfId="78"/>
    <cellStyle name="Обычный 5" xfId="79"/>
    <cellStyle name="Плохой 2" xfId="80"/>
    <cellStyle name="Плохой 3" xfId="81"/>
    <cellStyle name="Пояснение 2" xfId="82"/>
    <cellStyle name="Пояснение 3" xfId="83"/>
    <cellStyle name="Примечание 2" xfId="84"/>
    <cellStyle name="Примечание 2 2" xfId="85"/>
    <cellStyle name="Примечание 3" xfId="86"/>
    <cellStyle name="Связанная ячейка 2" xfId="87"/>
    <cellStyle name="Связанная ячейка 3" xfId="88"/>
    <cellStyle name="Текст предупреждения 2" xfId="89"/>
    <cellStyle name="Текст предупреждения 3" xfId="90"/>
    <cellStyle name="Хороший 2" xfId="91"/>
    <cellStyle name="Хороший 3" xfId="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28</xdr:row>
      <xdr:rowOff>47625</xdr:rowOff>
    </xdr:from>
    <xdr:to>
      <xdr:col>3</xdr:col>
      <xdr:colOff>600075</xdr:colOff>
      <xdr:row>28</xdr:row>
      <xdr:rowOff>542925</xdr:rowOff>
    </xdr:to>
    <xdr:pic>
      <xdr:nvPicPr>
        <xdr:cNvPr id="2212" name="Рисунок 1">
          <a:extLst>
            <a:ext uri="{FF2B5EF4-FFF2-40B4-BE49-F238E27FC236}">
              <a16:creationId xmlns:a16="http://schemas.microsoft.com/office/drawing/2014/main" xmlns="" id="{00000000-0008-0000-0000-0000A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9675" y="7172325"/>
          <a:ext cx="838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T49"/>
  <sheetViews>
    <sheetView tabSelected="1" workbookViewId="0"/>
  </sheetViews>
  <sheetFormatPr defaultRowHeight="15" x14ac:dyDescent="0.25"/>
  <cols>
    <col min="1" max="1" width="3.42578125" customWidth="1"/>
    <col min="2" max="2" width="9.140625" customWidth="1"/>
    <col min="5" max="5" width="5.5703125" customWidth="1"/>
    <col min="6" max="6" width="9.140625" customWidth="1"/>
    <col min="8" max="8" width="9.140625" customWidth="1"/>
    <col min="10" max="10" width="1.85546875" customWidth="1"/>
    <col min="11" max="11" width="23.28515625" customWidth="1"/>
    <col min="16" max="16" width="28.5703125" customWidth="1"/>
    <col min="17" max="17" width="14" customWidth="1"/>
    <col min="18" max="18" width="6" customWidth="1"/>
  </cols>
  <sheetData>
    <row r="2" spans="1:20" ht="86.25" customHeight="1" x14ac:dyDescent="0.25">
      <c r="P2" s="156" t="s">
        <v>34</v>
      </c>
      <c r="Q2" s="156"/>
      <c r="R2" s="156"/>
    </row>
    <row r="3" spans="1:20" ht="18" customHeight="1" x14ac:dyDescent="0.25">
      <c r="P3" s="25"/>
      <c r="Q3" s="25"/>
      <c r="R3" s="25"/>
    </row>
    <row r="4" spans="1:20" ht="23.25" customHeight="1" x14ac:dyDescent="0.25">
      <c r="P4" s="25"/>
      <c r="Q4" s="25"/>
      <c r="R4" s="25"/>
    </row>
    <row r="5" spans="1:20" ht="19.5" customHeight="1" x14ac:dyDescent="0.25">
      <c r="P5" s="25"/>
      <c r="Q5" s="25"/>
      <c r="R5" s="25"/>
    </row>
    <row r="6" spans="1:20" ht="19.5" customHeight="1" x14ac:dyDescent="0.25">
      <c r="B6" s="160" t="s">
        <v>30</v>
      </c>
      <c r="C6" s="160"/>
      <c r="D6" s="160"/>
      <c r="E6" s="160"/>
      <c r="F6" s="160"/>
      <c r="N6" s="14"/>
      <c r="O6" s="14"/>
      <c r="P6" s="127" t="s">
        <v>13</v>
      </c>
      <c r="Q6" s="127"/>
      <c r="R6" s="127"/>
    </row>
    <row r="7" spans="1:20" ht="31.5" customHeight="1" x14ac:dyDescent="0.25">
      <c r="B7" s="161" t="s">
        <v>38</v>
      </c>
      <c r="C7" s="161"/>
      <c r="D7" s="161"/>
      <c r="E7" s="161"/>
      <c r="F7" s="161"/>
      <c r="P7" s="128" t="s">
        <v>33</v>
      </c>
      <c r="Q7" s="128"/>
      <c r="R7" s="128"/>
    </row>
    <row r="8" spans="1:20" ht="15" customHeight="1" x14ac:dyDescent="0.25">
      <c r="B8" s="129" t="s">
        <v>27</v>
      </c>
      <c r="C8" s="129"/>
      <c r="D8" s="129"/>
      <c r="E8" s="129"/>
      <c r="F8" s="129"/>
      <c r="P8" s="129" t="s">
        <v>27</v>
      </c>
      <c r="Q8" s="129"/>
      <c r="R8" s="129"/>
      <c r="S8" s="15"/>
      <c r="T8" s="15"/>
    </row>
    <row r="9" spans="1:20" ht="15.75" x14ac:dyDescent="0.25">
      <c r="N9" s="9"/>
      <c r="O9" s="9"/>
      <c r="P9" s="9"/>
      <c r="Q9" s="9"/>
      <c r="R9" s="9"/>
    </row>
    <row r="10" spans="1:20" ht="15.75" x14ac:dyDescent="0.25">
      <c r="B10" s="125"/>
      <c r="C10" s="125"/>
      <c r="D10" s="133" t="s">
        <v>39</v>
      </c>
      <c r="E10" s="133"/>
      <c r="F10" s="133"/>
      <c r="N10" s="18"/>
      <c r="O10" s="18"/>
      <c r="P10" s="17"/>
      <c r="Q10" s="133" t="s">
        <v>36</v>
      </c>
      <c r="R10" s="133"/>
    </row>
    <row r="11" spans="1:20" x14ac:dyDescent="0.25">
      <c r="B11" s="126" t="s">
        <v>14</v>
      </c>
      <c r="C11" s="126"/>
      <c r="D11" s="132" t="s">
        <v>15</v>
      </c>
      <c r="E11" s="132"/>
      <c r="F11" s="132"/>
      <c r="N11" s="19"/>
      <c r="O11" s="19"/>
      <c r="P11" s="16" t="s">
        <v>14</v>
      </c>
      <c r="Q11" s="132" t="s">
        <v>15</v>
      </c>
      <c r="R11" s="132"/>
    </row>
    <row r="12" spans="1:20" x14ac:dyDescent="0.25">
      <c r="N12" s="10"/>
      <c r="O12" s="10"/>
      <c r="P12" s="10"/>
      <c r="Q12" s="10"/>
      <c r="R12" s="10"/>
    </row>
    <row r="13" spans="1:20" ht="15.75" x14ac:dyDescent="0.25">
      <c r="B13" s="134" t="s">
        <v>16</v>
      </c>
      <c r="C13" s="134"/>
      <c r="D13" s="134"/>
      <c r="E13" s="134"/>
      <c r="F13" s="134"/>
      <c r="N13" s="20"/>
      <c r="O13" s="20"/>
      <c r="P13" s="134" t="s">
        <v>16</v>
      </c>
      <c r="Q13" s="134"/>
      <c r="R13" s="134"/>
    </row>
    <row r="16" spans="1:20" ht="15.75" x14ac:dyDescent="0.25">
      <c r="A16" s="11"/>
      <c r="B16" s="123" t="s">
        <v>43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"/>
    </row>
    <row r="17" spans="1:18" ht="15.75" x14ac:dyDescent="0.25">
      <c r="A17" s="11"/>
      <c r="B17" s="1"/>
      <c r="C17" s="1"/>
      <c r="D17" s="1"/>
      <c r="E17" s="1"/>
      <c r="F17" s="1"/>
      <c r="G17" s="1"/>
      <c r="H17" s="21" t="s">
        <v>0</v>
      </c>
      <c r="I17" s="23">
        <v>2025</v>
      </c>
      <c r="J17" s="157" t="s">
        <v>1</v>
      </c>
      <c r="K17" s="157"/>
      <c r="L17" s="23">
        <v>2026</v>
      </c>
      <c r="M17" s="24" t="s">
        <v>2</v>
      </c>
      <c r="N17" s="23">
        <v>2027</v>
      </c>
      <c r="O17" s="22" t="s">
        <v>3</v>
      </c>
      <c r="P17" s="1"/>
      <c r="Q17" s="1"/>
      <c r="R17" s="1"/>
    </row>
    <row r="18" spans="1:18" ht="15.75" x14ac:dyDescent="0.25">
      <c r="A18" s="11"/>
      <c r="B18" s="2"/>
      <c r="C18" s="2"/>
      <c r="D18" s="2"/>
      <c r="E18" s="2"/>
      <c r="F18" s="2"/>
      <c r="G18" s="2"/>
      <c r="H18" s="1"/>
      <c r="I18" s="2"/>
      <c r="J18" s="1"/>
      <c r="K18" s="1"/>
      <c r="L18" s="2"/>
      <c r="M18" s="1"/>
      <c r="N18" s="1"/>
      <c r="O18" s="3"/>
      <c r="P18" s="1"/>
      <c r="Q18" s="138" t="s">
        <v>4</v>
      </c>
      <c r="R18" s="139"/>
    </row>
    <row r="19" spans="1:18" ht="15.75" x14ac:dyDescent="0.25">
      <c r="A19" s="11"/>
      <c r="B19" s="2"/>
      <c r="C19" s="2"/>
      <c r="D19" s="2"/>
      <c r="E19" s="2"/>
      <c r="F19" s="2"/>
      <c r="G19" s="2"/>
      <c r="H19" s="2"/>
      <c r="I19" s="3" t="s">
        <v>5</v>
      </c>
      <c r="J19" s="12"/>
      <c r="K19" s="13" t="s">
        <v>37</v>
      </c>
      <c r="L19" s="4"/>
      <c r="M19" s="4"/>
      <c r="N19" s="4"/>
      <c r="O19" s="3"/>
      <c r="P19" s="5" t="s">
        <v>6</v>
      </c>
      <c r="Q19" s="136" t="s">
        <v>41</v>
      </c>
      <c r="R19" s="136"/>
    </row>
    <row r="20" spans="1:18" ht="15.75" customHeight="1" x14ac:dyDescent="0.25">
      <c r="A20" s="11"/>
      <c r="B20" s="122" t="s">
        <v>28</v>
      </c>
      <c r="C20" s="122"/>
      <c r="D20" s="122"/>
      <c r="E20" s="122"/>
      <c r="F20" s="122"/>
      <c r="G20" s="122"/>
      <c r="H20" s="122" t="s">
        <v>31</v>
      </c>
      <c r="I20" s="122"/>
      <c r="J20" s="122"/>
      <c r="K20" s="122"/>
      <c r="L20" s="122"/>
      <c r="M20" s="122"/>
      <c r="N20" s="122"/>
      <c r="O20" s="122"/>
      <c r="P20" s="5" t="s">
        <v>7</v>
      </c>
      <c r="Q20" s="142" t="s">
        <v>42</v>
      </c>
      <c r="R20" s="142"/>
    </row>
    <row r="21" spans="1:18" ht="15.75" x14ac:dyDescent="0.25">
      <c r="A21" s="11"/>
      <c r="B21" s="122"/>
      <c r="C21" s="122"/>
      <c r="D21" s="122"/>
      <c r="E21" s="122"/>
      <c r="F21" s="122"/>
      <c r="G21" s="122"/>
      <c r="H21" s="124"/>
      <c r="I21" s="124"/>
      <c r="J21" s="124"/>
      <c r="K21" s="124"/>
      <c r="L21" s="124"/>
      <c r="M21" s="124"/>
      <c r="N21" s="124"/>
      <c r="O21" s="124"/>
      <c r="P21" s="3" t="s">
        <v>8</v>
      </c>
      <c r="Q21" s="130" t="s">
        <v>32</v>
      </c>
      <c r="R21" s="131"/>
    </row>
    <row r="22" spans="1:18" ht="15.75" x14ac:dyDescent="0.25">
      <c r="A22" s="11"/>
      <c r="B22" s="122"/>
      <c r="C22" s="122"/>
      <c r="D22" s="122"/>
      <c r="E22" s="122"/>
      <c r="F22" s="122"/>
      <c r="G22" s="122"/>
      <c r="H22" s="11"/>
      <c r="I22" s="11"/>
      <c r="J22" s="6"/>
      <c r="K22" s="6"/>
      <c r="L22" s="7"/>
      <c r="M22" s="7"/>
      <c r="N22" s="7"/>
      <c r="O22" s="7"/>
      <c r="P22" s="8" t="s">
        <v>7</v>
      </c>
      <c r="Q22" s="140">
        <v>523113636</v>
      </c>
      <c r="R22" s="141"/>
    </row>
    <row r="23" spans="1:18" ht="15.75" x14ac:dyDescent="0.25">
      <c r="A23" s="11"/>
      <c r="B23" s="122" t="s">
        <v>29</v>
      </c>
      <c r="C23" s="122"/>
      <c r="D23" s="122"/>
      <c r="E23" s="122"/>
      <c r="F23" s="122"/>
      <c r="G23" s="122"/>
      <c r="H23" s="153" t="s">
        <v>35</v>
      </c>
      <c r="I23" s="153"/>
      <c r="J23" s="153"/>
      <c r="K23" s="153"/>
      <c r="L23" s="153"/>
      <c r="M23" s="153"/>
      <c r="N23" s="153"/>
      <c r="O23" s="153"/>
      <c r="P23" s="3" t="s">
        <v>9</v>
      </c>
      <c r="Q23" s="142" t="s">
        <v>40</v>
      </c>
      <c r="R23" s="142"/>
    </row>
    <row r="24" spans="1:18" ht="15.75" x14ac:dyDescent="0.25">
      <c r="A24" s="11"/>
      <c r="B24" s="122"/>
      <c r="C24" s="122"/>
      <c r="D24" s="122"/>
      <c r="E24" s="122"/>
      <c r="F24" s="122"/>
      <c r="G24" s="122"/>
      <c r="H24" s="11"/>
      <c r="I24" s="11"/>
      <c r="J24" s="6"/>
      <c r="K24" s="6"/>
      <c r="L24" s="7"/>
      <c r="M24" s="7"/>
      <c r="N24" s="7"/>
      <c r="O24" s="7"/>
      <c r="P24" s="3" t="s">
        <v>10</v>
      </c>
      <c r="Q24" s="142" t="s">
        <v>32</v>
      </c>
      <c r="R24" s="142"/>
    </row>
    <row r="25" spans="1:18" ht="15.75" x14ac:dyDescent="0.25">
      <c r="A25" s="11"/>
      <c r="B25" s="137" t="s">
        <v>11</v>
      </c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3" t="s">
        <v>12</v>
      </c>
      <c r="Q25" s="138">
        <v>383</v>
      </c>
      <c r="R25" s="139"/>
    </row>
    <row r="28" spans="1:18" ht="15.75" thickBot="1" x14ac:dyDescent="0.3"/>
    <row r="29" spans="1:18" ht="45.75" customHeight="1" thickTop="1" thickBot="1" x14ac:dyDescent="0.3">
      <c r="C29" s="158"/>
      <c r="D29" s="159"/>
      <c r="E29" s="159"/>
      <c r="F29" s="159" t="s">
        <v>17</v>
      </c>
      <c r="G29" s="159"/>
      <c r="H29" s="159"/>
      <c r="I29" s="159"/>
      <c r="J29" s="159"/>
      <c r="K29" s="159"/>
      <c r="L29" s="159"/>
      <c r="M29" s="159"/>
      <c r="N29" s="159"/>
      <c r="O29" s="162"/>
    </row>
    <row r="30" spans="1:18" ht="16.5" thickTop="1" thickBot="1" x14ac:dyDescent="0.3">
      <c r="C30" s="163"/>
      <c r="D30" s="163"/>
      <c r="E30" s="163"/>
      <c r="F30" s="152"/>
      <c r="G30" s="152"/>
      <c r="H30" s="152"/>
    </row>
    <row r="31" spans="1:18" ht="60.75" customHeight="1" thickTop="1" x14ac:dyDescent="0.25">
      <c r="C31" s="143" t="s">
        <v>18</v>
      </c>
      <c r="D31" s="144"/>
      <c r="E31" s="144"/>
      <c r="F31" s="145" t="s">
        <v>44</v>
      </c>
      <c r="G31" s="145"/>
      <c r="H31" s="145"/>
      <c r="I31" s="145"/>
      <c r="J31" s="145"/>
      <c r="K31" s="145"/>
      <c r="L31" s="145"/>
      <c r="M31" s="145"/>
      <c r="N31" s="145"/>
      <c r="O31" s="146"/>
    </row>
    <row r="32" spans="1:18" x14ac:dyDescent="0.25">
      <c r="C32" s="147" t="s">
        <v>19</v>
      </c>
      <c r="D32" s="148"/>
      <c r="E32" s="148"/>
      <c r="F32" s="149">
        <v>45887</v>
      </c>
      <c r="G32" s="149"/>
      <c r="H32" s="149"/>
      <c r="I32" s="149"/>
      <c r="J32" s="149"/>
      <c r="K32" s="149"/>
      <c r="L32" s="149"/>
      <c r="M32" s="149"/>
      <c r="N32" s="149"/>
      <c r="O32" s="150"/>
    </row>
    <row r="33" spans="3:15" x14ac:dyDescent="0.25">
      <c r="C33" s="147" t="s">
        <v>20</v>
      </c>
      <c r="D33" s="148"/>
      <c r="E33" s="148"/>
      <c r="F33" s="154" t="s">
        <v>46</v>
      </c>
      <c r="G33" s="154"/>
      <c r="H33" s="154"/>
      <c r="I33" s="154"/>
      <c r="J33" s="154"/>
      <c r="K33" s="154"/>
      <c r="L33" s="154"/>
      <c r="M33" s="154"/>
      <c r="N33" s="154"/>
      <c r="O33" s="155"/>
    </row>
    <row r="34" spans="3:15" x14ac:dyDescent="0.25">
      <c r="C34" s="147" t="s">
        <v>21</v>
      </c>
      <c r="D34" s="148"/>
      <c r="E34" s="148"/>
      <c r="F34" s="154" t="s">
        <v>47</v>
      </c>
      <c r="G34" s="154"/>
      <c r="H34" s="154"/>
      <c r="I34" s="154"/>
      <c r="J34" s="154"/>
      <c r="K34" s="154"/>
      <c r="L34" s="154"/>
      <c r="M34" s="154"/>
      <c r="N34" s="154"/>
      <c r="O34" s="155"/>
    </row>
    <row r="35" spans="3:15" x14ac:dyDescent="0.25">
      <c r="C35" s="147" t="s">
        <v>22</v>
      </c>
      <c r="D35" s="148"/>
      <c r="E35" s="148"/>
      <c r="F35" s="154" t="s">
        <v>44</v>
      </c>
      <c r="G35" s="154"/>
      <c r="H35" s="154"/>
      <c r="I35" s="154"/>
      <c r="J35" s="154"/>
      <c r="K35" s="154"/>
      <c r="L35" s="154"/>
      <c r="M35" s="154"/>
      <c r="N35" s="154"/>
      <c r="O35" s="155"/>
    </row>
    <row r="36" spans="3:15" x14ac:dyDescent="0.25">
      <c r="C36" s="147" t="s">
        <v>23</v>
      </c>
      <c r="D36" s="148"/>
      <c r="E36" s="148"/>
      <c r="F36" s="149">
        <v>45463</v>
      </c>
      <c r="G36" s="149"/>
      <c r="H36" s="149"/>
      <c r="I36" s="149"/>
      <c r="J36" s="149"/>
      <c r="K36" s="149"/>
      <c r="L36" s="149"/>
      <c r="M36" s="149"/>
      <c r="N36" s="149"/>
      <c r="O36" s="150"/>
    </row>
    <row r="37" spans="3:15" x14ac:dyDescent="0.25">
      <c r="C37" s="147" t="s">
        <v>24</v>
      </c>
      <c r="D37" s="148"/>
      <c r="E37" s="148"/>
      <c r="F37" s="149">
        <v>45913</v>
      </c>
      <c r="G37" s="149"/>
      <c r="H37" s="149"/>
      <c r="I37" s="149"/>
      <c r="J37" s="149"/>
      <c r="K37" s="149"/>
      <c r="L37" s="149"/>
      <c r="M37" s="149"/>
      <c r="N37" s="149"/>
      <c r="O37" s="150"/>
    </row>
    <row r="38" spans="3:15" x14ac:dyDescent="0.25">
      <c r="C38" s="147" t="s">
        <v>25</v>
      </c>
      <c r="D38" s="148"/>
      <c r="E38" s="148"/>
      <c r="F38" s="154" t="s">
        <v>45</v>
      </c>
      <c r="G38" s="154"/>
      <c r="H38" s="154"/>
      <c r="I38" s="154"/>
      <c r="J38" s="154"/>
      <c r="K38" s="154"/>
      <c r="L38" s="154"/>
      <c r="M38" s="154"/>
      <c r="N38" s="154"/>
      <c r="O38" s="155"/>
    </row>
    <row r="39" spans="3:15" ht="15.75" thickBot="1" x14ac:dyDescent="0.3">
      <c r="C39" s="164" t="s">
        <v>26</v>
      </c>
      <c r="D39" s="165"/>
      <c r="E39" s="165"/>
      <c r="F39" s="166"/>
      <c r="G39" s="166"/>
      <c r="H39" s="166"/>
      <c r="I39" s="166"/>
      <c r="J39" s="166"/>
      <c r="K39" s="166"/>
      <c r="L39" s="166"/>
      <c r="M39" s="166"/>
      <c r="N39" s="166"/>
      <c r="O39" s="167"/>
    </row>
    <row r="40" spans="3:15" ht="48.75" customHeight="1" thickTop="1" x14ac:dyDescent="0.25">
      <c r="C40" s="143" t="s">
        <v>18</v>
      </c>
      <c r="D40" s="144"/>
      <c r="E40" s="144"/>
      <c r="F40" s="145" t="s">
        <v>48</v>
      </c>
      <c r="G40" s="145"/>
      <c r="H40" s="145"/>
      <c r="I40" s="145"/>
      <c r="J40" s="145"/>
      <c r="K40" s="145"/>
      <c r="L40" s="145"/>
      <c r="M40" s="145"/>
      <c r="N40" s="145"/>
      <c r="O40" s="146"/>
    </row>
    <row r="41" spans="3:15" x14ac:dyDescent="0.25">
      <c r="C41" s="147" t="s">
        <v>19</v>
      </c>
      <c r="D41" s="148"/>
      <c r="E41" s="148"/>
      <c r="F41" s="149">
        <v>45887</v>
      </c>
      <c r="G41" s="149"/>
      <c r="H41" s="149"/>
      <c r="I41" s="149"/>
      <c r="J41" s="149"/>
      <c r="K41" s="149"/>
      <c r="L41" s="149"/>
      <c r="M41" s="149"/>
      <c r="N41" s="149"/>
      <c r="O41" s="150"/>
    </row>
    <row r="42" spans="3:15" x14ac:dyDescent="0.25">
      <c r="C42" s="147" t="s">
        <v>20</v>
      </c>
      <c r="D42" s="148"/>
      <c r="E42" s="148"/>
      <c r="F42" s="154" t="s">
        <v>50</v>
      </c>
      <c r="G42" s="154"/>
      <c r="H42" s="154"/>
      <c r="I42" s="154"/>
      <c r="J42" s="154"/>
      <c r="K42" s="154"/>
      <c r="L42" s="154"/>
      <c r="M42" s="154"/>
      <c r="N42" s="154"/>
      <c r="O42" s="155"/>
    </row>
    <row r="43" spans="3:15" x14ac:dyDescent="0.25">
      <c r="C43" s="147" t="s">
        <v>21</v>
      </c>
      <c r="D43" s="148"/>
      <c r="E43" s="148"/>
      <c r="F43" s="154" t="s">
        <v>47</v>
      </c>
      <c r="G43" s="154"/>
      <c r="H43" s="154"/>
      <c r="I43" s="154"/>
      <c r="J43" s="154"/>
      <c r="K43" s="154"/>
      <c r="L43" s="154"/>
      <c r="M43" s="154"/>
      <c r="N43" s="154"/>
      <c r="O43" s="155"/>
    </row>
    <row r="44" spans="3:15" x14ac:dyDescent="0.25">
      <c r="C44" s="147" t="s">
        <v>22</v>
      </c>
      <c r="D44" s="148"/>
      <c r="E44" s="148"/>
      <c r="F44" s="154" t="s">
        <v>48</v>
      </c>
      <c r="G44" s="154"/>
      <c r="H44" s="154"/>
      <c r="I44" s="154"/>
      <c r="J44" s="154"/>
      <c r="K44" s="154"/>
      <c r="L44" s="154"/>
      <c r="M44" s="154"/>
      <c r="N44" s="154"/>
      <c r="O44" s="155"/>
    </row>
    <row r="45" spans="3:15" x14ac:dyDescent="0.25">
      <c r="C45" s="147" t="s">
        <v>23</v>
      </c>
      <c r="D45" s="148"/>
      <c r="E45" s="148"/>
      <c r="F45" s="149">
        <v>45468</v>
      </c>
      <c r="G45" s="149"/>
      <c r="H45" s="149"/>
      <c r="I45" s="149"/>
      <c r="J45" s="149"/>
      <c r="K45" s="149"/>
      <c r="L45" s="149"/>
      <c r="M45" s="149"/>
      <c r="N45" s="149"/>
      <c r="O45" s="150"/>
    </row>
    <row r="46" spans="3:15" x14ac:dyDescent="0.25">
      <c r="C46" s="147" t="s">
        <v>24</v>
      </c>
      <c r="D46" s="148"/>
      <c r="E46" s="148"/>
      <c r="F46" s="149">
        <v>45918</v>
      </c>
      <c r="G46" s="149"/>
      <c r="H46" s="149"/>
      <c r="I46" s="149"/>
      <c r="J46" s="149"/>
      <c r="K46" s="149"/>
      <c r="L46" s="149"/>
      <c r="M46" s="149"/>
      <c r="N46" s="149"/>
      <c r="O46" s="150"/>
    </row>
    <row r="47" spans="3:15" x14ac:dyDescent="0.25">
      <c r="C47" s="147" t="s">
        <v>25</v>
      </c>
      <c r="D47" s="148"/>
      <c r="E47" s="148"/>
      <c r="F47" s="154" t="s">
        <v>49</v>
      </c>
      <c r="G47" s="154"/>
      <c r="H47" s="154"/>
      <c r="I47" s="154"/>
      <c r="J47" s="154"/>
      <c r="K47" s="154"/>
      <c r="L47" s="154"/>
      <c r="M47" s="154"/>
      <c r="N47" s="154"/>
      <c r="O47" s="155"/>
    </row>
    <row r="48" spans="3:15" ht="15.75" thickBot="1" x14ac:dyDescent="0.3">
      <c r="C48" s="164" t="s">
        <v>26</v>
      </c>
      <c r="D48" s="165"/>
      <c r="E48" s="165"/>
      <c r="F48" s="166"/>
      <c r="G48" s="166"/>
      <c r="H48" s="166"/>
      <c r="I48" s="166"/>
      <c r="J48" s="166"/>
      <c r="K48" s="166"/>
      <c r="L48" s="166"/>
      <c r="M48" s="166"/>
      <c r="N48" s="166"/>
      <c r="O48" s="167"/>
    </row>
    <row r="49" spans="3:15" ht="15.75" thickTop="1" x14ac:dyDescent="0.25">
      <c r="C49" s="135"/>
      <c r="D49" s="135"/>
      <c r="E49" s="135"/>
      <c r="F49" s="151"/>
      <c r="G49" s="151"/>
      <c r="H49" s="151"/>
      <c r="I49" s="151"/>
      <c r="J49" s="151"/>
      <c r="K49" s="151"/>
      <c r="L49" s="151"/>
      <c r="M49" s="151"/>
      <c r="N49" s="151"/>
      <c r="O49" s="151"/>
    </row>
  </sheetData>
  <mergeCells count="74">
    <mergeCell ref="C46:E46"/>
    <mergeCell ref="F46:O46"/>
    <mergeCell ref="C47:E47"/>
    <mergeCell ref="F47:O47"/>
    <mergeCell ref="C48:E48"/>
    <mergeCell ref="F48:O48"/>
    <mergeCell ref="C43:E43"/>
    <mergeCell ref="F43:O43"/>
    <mergeCell ref="C44:E44"/>
    <mergeCell ref="F44:O44"/>
    <mergeCell ref="C45:E45"/>
    <mergeCell ref="F45:O45"/>
    <mergeCell ref="C40:E40"/>
    <mergeCell ref="F40:O40"/>
    <mergeCell ref="C41:E41"/>
    <mergeCell ref="F41:O41"/>
    <mergeCell ref="C42:E42"/>
    <mergeCell ref="F42:O42"/>
    <mergeCell ref="C37:E37"/>
    <mergeCell ref="F37:O37"/>
    <mergeCell ref="C38:E38"/>
    <mergeCell ref="F38:O38"/>
    <mergeCell ref="C39:E39"/>
    <mergeCell ref="F39:O39"/>
    <mergeCell ref="C34:E34"/>
    <mergeCell ref="F34:O34"/>
    <mergeCell ref="C35:E35"/>
    <mergeCell ref="F35:O35"/>
    <mergeCell ref="C36:E36"/>
    <mergeCell ref="F36:O36"/>
    <mergeCell ref="F33:O33"/>
    <mergeCell ref="P2:R2"/>
    <mergeCell ref="J17:K17"/>
    <mergeCell ref="Q18:R18"/>
    <mergeCell ref="C29:E29"/>
    <mergeCell ref="Q23:R23"/>
    <mergeCell ref="B6:F6"/>
    <mergeCell ref="B7:F7"/>
    <mergeCell ref="B8:F8"/>
    <mergeCell ref="D11:F11"/>
    <mergeCell ref="B13:F13"/>
    <mergeCell ref="F29:O29"/>
    <mergeCell ref="D10:F10"/>
    <mergeCell ref="C30:E30"/>
    <mergeCell ref="Q24:R24"/>
    <mergeCell ref="B20:G21"/>
    <mergeCell ref="C49:E49"/>
    <mergeCell ref="Q19:R19"/>
    <mergeCell ref="B25:O25"/>
    <mergeCell ref="Q25:R25"/>
    <mergeCell ref="Q22:R22"/>
    <mergeCell ref="B23:G23"/>
    <mergeCell ref="B24:G24"/>
    <mergeCell ref="Q20:R20"/>
    <mergeCell ref="C31:E31"/>
    <mergeCell ref="F31:O31"/>
    <mergeCell ref="C32:E32"/>
    <mergeCell ref="F32:O32"/>
    <mergeCell ref="C33:E33"/>
    <mergeCell ref="F49:O49"/>
    <mergeCell ref="F30:H30"/>
    <mergeCell ref="H23:O23"/>
    <mergeCell ref="P6:R6"/>
    <mergeCell ref="P7:R7"/>
    <mergeCell ref="P8:R8"/>
    <mergeCell ref="Q21:R21"/>
    <mergeCell ref="Q11:R11"/>
    <mergeCell ref="Q10:R10"/>
    <mergeCell ref="P13:R13"/>
    <mergeCell ref="B22:G22"/>
    <mergeCell ref="B16:Q16"/>
    <mergeCell ref="H20:O21"/>
    <mergeCell ref="B10:C10"/>
    <mergeCell ref="B11:C11"/>
  </mergeCells>
  <pageMargins left="0.25" right="0.25" top="0.75" bottom="0.75" header="0.3" footer="0.3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67"/>
  <sheetViews>
    <sheetView workbookViewId="0"/>
  </sheetViews>
  <sheetFormatPr defaultRowHeight="15" x14ac:dyDescent="0.25"/>
  <cols>
    <col min="1" max="1" width="1.28515625" customWidth="1"/>
    <col min="2" max="2" width="48.140625" customWidth="1"/>
    <col min="3" max="3" width="5.85546875" customWidth="1"/>
    <col min="4" max="4" width="4.28515625" customWidth="1"/>
    <col min="5" max="5" width="6.140625" customWidth="1"/>
    <col min="6" max="6" width="8.85546875" customWidth="1"/>
    <col min="7" max="7" width="5.42578125" customWidth="1"/>
    <col min="8" max="8" width="5" customWidth="1"/>
    <col min="9" max="12" width="10.7109375" customWidth="1"/>
  </cols>
  <sheetData>
    <row r="2" spans="2:12" x14ac:dyDescent="0.25">
      <c r="B2" s="184" t="s">
        <v>334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</row>
    <row r="3" spans="2:12" x14ac:dyDescent="0.25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2:12" ht="28.5" customHeight="1" x14ac:dyDescent="0.25">
      <c r="B4" s="185" t="s">
        <v>333</v>
      </c>
      <c r="C4" s="188" t="s">
        <v>332</v>
      </c>
      <c r="D4" s="188" t="s">
        <v>331</v>
      </c>
      <c r="E4" s="191"/>
      <c r="F4" s="191"/>
      <c r="G4" s="192"/>
      <c r="H4" s="188" t="s">
        <v>330</v>
      </c>
      <c r="I4" s="193" t="s">
        <v>329</v>
      </c>
      <c r="J4" s="194"/>
      <c r="K4" s="194"/>
      <c r="L4" s="195"/>
    </row>
    <row r="5" spans="2:12" ht="12.75" customHeight="1" x14ac:dyDescent="0.25">
      <c r="B5" s="186"/>
      <c r="C5" s="189"/>
      <c r="D5" s="67"/>
      <c r="E5" s="66"/>
      <c r="F5" s="66"/>
      <c r="G5" s="65"/>
      <c r="H5" s="189"/>
      <c r="I5" s="64" t="s">
        <v>0</v>
      </c>
      <c r="J5" s="64" t="s">
        <v>0</v>
      </c>
      <c r="K5" s="63" t="s">
        <v>0</v>
      </c>
      <c r="L5" s="192" t="s">
        <v>328</v>
      </c>
    </row>
    <row r="6" spans="2:12" x14ac:dyDescent="0.25">
      <c r="B6" s="186"/>
      <c r="C6" s="189"/>
      <c r="D6" s="200" t="s">
        <v>327</v>
      </c>
      <c r="E6" s="200" t="s">
        <v>326</v>
      </c>
      <c r="F6" s="200" t="s">
        <v>325</v>
      </c>
      <c r="G6" s="200" t="s">
        <v>324</v>
      </c>
      <c r="H6" s="189"/>
      <c r="I6" s="62">
        <v>2025</v>
      </c>
      <c r="J6" s="62">
        <v>2026</v>
      </c>
      <c r="K6" s="62">
        <v>2027</v>
      </c>
      <c r="L6" s="202"/>
    </row>
    <row r="7" spans="2:12" ht="33.75" x14ac:dyDescent="0.25">
      <c r="B7" s="187"/>
      <c r="C7" s="190"/>
      <c r="D7" s="201"/>
      <c r="E7" s="201"/>
      <c r="F7" s="201"/>
      <c r="G7" s="201"/>
      <c r="H7" s="190"/>
      <c r="I7" s="61" t="s">
        <v>323</v>
      </c>
      <c r="J7" s="61" t="s">
        <v>322</v>
      </c>
      <c r="K7" s="60" t="s">
        <v>321</v>
      </c>
      <c r="L7" s="203"/>
    </row>
    <row r="8" spans="2:12" x14ac:dyDescent="0.25">
      <c r="B8" s="27" t="s">
        <v>320</v>
      </c>
      <c r="C8" s="27" t="s">
        <v>319</v>
      </c>
      <c r="D8" s="27" t="s">
        <v>318</v>
      </c>
      <c r="E8" s="52" t="s">
        <v>317</v>
      </c>
      <c r="F8" s="27" t="s">
        <v>316</v>
      </c>
      <c r="G8" s="27" t="s">
        <v>315</v>
      </c>
      <c r="H8" s="27" t="s">
        <v>314</v>
      </c>
      <c r="I8" s="27" t="s">
        <v>313</v>
      </c>
      <c r="J8" s="27" t="s">
        <v>312</v>
      </c>
      <c r="K8" s="27" t="s">
        <v>311</v>
      </c>
      <c r="L8" s="27" t="s">
        <v>310</v>
      </c>
    </row>
    <row r="9" spans="2:12" x14ac:dyDescent="0.25">
      <c r="B9" s="31" t="s">
        <v>309</v>
      </c>
      <c r="C9" s="30" t="s">
        <v>308</v>
      </c>
      <c r="D9" s="30" t="s">
        <v>54</v>
      </c>
      <c r="E9" s="30" t="s">
        <v>54</v>
      </c>
      <c r="F9" s="30" t="s">
        <v>54</v>
      </c>
      <c r="G9" s="30" t="s">
        <v>54</v>
      </c>
      <c r="H9" s="30" t="s">
        <v>54</v>
      </c>
      <c r="I9" s="59">
        <v>17088.560000000001</v>
      </c>
      <c r="J9" s="59"/>
      <c r="K9" s="59"/>
      <c r="L9" s="59"/>
    </row>
    <row r="10" spans="2:12" x14ac:dyDescent="0.25">
      <c r="B10" s="31" t="s">
        <v>307</v>
      </c>
      <c r="C10" s="30" t="s">
        <v>306</v>
      </c>
      <c r="D10" s="30" t="s">
        <v>54</v>
      </c>
      <c r="E10" s="30" t="s">
        <v>54</v>
      </c>
      <c r="F10" s="30" t="s">
        <v>54</v>
      </c>
      <c r="G10" s="30" t="s">
        <v>54</v>
      </c>
      <c r="H10" s="30" t="s">
        <v>54</v>
      </c>
      <c r="I10" s="29">
        <f>I9+I11-I30</f>
        <v>0</v>
      </c>
      <c r="J10" s="29">
        <f>J9+J11-J30</f>
        <v>0</v>
      </c>
      <c r="K10" s="29">
        <f>K9+K11-K30</f>
        <v>0</v>
      </c>
      <c r="L10" s="29">
        <f>L9+L11-L30</f>
        <v>0</v>
      </c>
    </row>
    <row r="11" spans="2:12" x14ac:dyDescent="0.25">
      <c r="B11" s="31" t="s">
        <v>305</v>
      </c>
      <c r="C11" s="30" t="s">
        <v>304</v>
      </c>
      <c r="D11" s="30" t="s">
        <v>54</v>
      </c>
      <c r="E11" s="30" t="s">
        <v>54</v>
      </c>
      <c r="F11" s="30" t="s">
        <v>54</v>
      </c>
      <c r="G11" s="30" t="s">
        <v>54</v>
      </c>
      <c r="H11" s="30" t="s">
        <v>54</v>
      </c>
      <c r="I11" s="29">
        <f>I12+I13+I17+I18+I22+I26+I28</f>
        <v>13843816.85</v>
      </c>
      <c r="J11" s="29">
        <f>J12+J13+J17+J18+J22+J26+J28</f>
        <v>14345300.050000001</v>
      </c>
      <c r="K11" s="29">
        <f>K12+K13+K17+K18+K22+K26+K28</f>
        <v>9176950.8499999996</v>
      </c>
      <c r="L11" s="29">
        <f>L12+L13+L17+L18+L22+L26+L28</f>
        <v>0</v>
      </c>
    </row>
    <row r="12" spans="2:12" ht="21" x14ac:dyDescent="0.25">
      <c r="B12" s="42" t="s">
        <v>303</v>
      </c>
      <c r="C12" s="35" t="s">
        <v>302</v>
      </c>
      <c r="D12" s="35" t="s">
        <v>68</v>
      </c>
      <c r="E12" s="35" t="s">
        <v>54</v>
      </c>
      <c r="F12" s="35" t="s">
        <v>54</v>
      </c>
      <c r="G12" s="35" t="s">
        <v>54</v>
      </c>
      <c r="H12" s="35" t="s">
        <v>54</v>
      </c>
      <c r="I12" s="34">
        <v>75360</v>
      </c>
      <c r="J12" s="34">
        <v>75360</v>
      </c>
      <c r="K12" s="34">
        <v>75360</v>
      </c>
      <c r="L12" s="34"/>
    </row>
    <row r="13" spans="2:12" ht="21" x14ac:dyDescent="0.25">
      <c r="B13" s="42" t="s">
        <v>301</v>
      </c>
      <c r="C13" s="35" t="s">
        <v>300</v>
      </c>
      <c r="D13" s="35" t="s">
        <v>67</v>
      </c>
      <c r="E13" s="35" t="s">
        <v>54</v>
      </c>
      <c r="F13" s="35" t="s">
        <v>54</v>
      </c>
      <c r="G13" s="35" t="s">
        <v>54</v>
      </c>
      <c r="H13" s="35" t="s">
        <v>54</v>
      </c>
      <c r="I13" s="37">
        <f>SUM(I14:I16)</f>
        <v>13281256.85</v>
      </c>
      <c r="J13" s="37">
        <f>SUM(J14:J16)</f>
        <v>14269940.050000001</v>
      </c>
      <c r="K13" s="37">
        <f>SUM(K14:K16)</f>
        <v>9101590.8499999996</v>
      </c>
      <c r="L13" s="37">
        <f>SUM(L14:L16)</f>
        <v>0</v>
      </c>
    </row>
    <row r="14" spans="2:12" ht="56.25" x14ac:dyDescent="0.25">
      <c r="B14" s="28" t="s">
        <v>299</v>
      </c>
      <c r="C14" s="27" t="s">
        <v>298</v>
      </c>
      <c r="D14" s="27" t="s">
        <v>67</v>
      </c>
      <c r="E14" s="27"/>
      <c r="F14" s="27"/>
      <c r="G14" s="27"/>
      <c r="H14" s="27"/>
      <c r="I14" s="26">
        <v>12436256.85</v>
      </c>
      <c r="J14" s="26">
        <v>13424940.050000001</v>
      </c>
      <c r="K14" s="26">
        <v>8256590.8499999996</v>
      </c>
      <c r="L14" s="26"/>
    </row>
    <row r="15" spans="2:12" ht="33.75" x14ac:dyDescent="0.25">
      <c r="B15" s="28" t="s">
        <v>297</v>
      </c>
      <c r="C15" s="27" t="s">
        <v>296</v>
      </c>
      <c r="D15" s="27" t="s">
        <v>67</v>
      </c>
      <c r="E15" s="27"/>
      <c r="F15" s="27"/>
      <c r="G15" s="27"/>
      <c r="H15" s="27"/>
      <c r="I15" s="26"/>
      <c r="J15" s="26"/>
      <c r="K15" s="26"/>
      <c r="L15" s="26"/>
    </row>
    <row r="16" spans="2:12" ht="22.5" x14ac:dyDescent="0.25">
      <c r="B16" s="28" t="s">
        <v>295</v>
      </c>
      <c r="C16" s="27" t="s">
        <v>294</v>
      </c>
      <c r="D16" s="27" t="s">
        <v>67</v>
      </c>
      <c r="E16" s="27"/>
      <c r="F16" s="27"/>
      <c r="G16" s="27"/>
      <c r="H16" s="27"/>
      <c r="I16" s="26">
        <v>845000</v>
      </c>
      <c r="J16" s="26">
        <v>845000</v>
      </c>
      <c r="K16" s="26">
        <v>845000</v>
      </c>
      <c r="L16" s="26"/>
    </row>
    <row r="17" spans="2:12" ht="21" x14ac:dyDescent="0.25">
      <c r="B17" s="42" t="s">
        <v>293</v>
      </c>
      <c r="C17" s="35" t="s">
        <v>292</v>
      </c>
      <c r="D17" s="35" t="s">
        <v>291</v>
      </c>
      <c r="E17" s="35" t="s">
        <v>54</v>
      </c>
      <c r="F17" s="35" t="s">
        <v>54</v>
      </c>
      <c r="G17" s="35" t="s">
        <v>54</v>
      </c>
      <c r="H17" s="35" t="s">
        <v>54</v>
      </c>
      <c r="I17" s="34"/>
      <c r="J17" s="34"/>
      <c r="K17" s="34"/>
      <c r="L17" s="34"/>
    </row>
    <row r="18" spans="2:12" x14ac:dyDescent="0.25">
      <c r="B18" s="42" t="s">
        <v>290</v>
      </c>
      <c r="C18" s="35" t="s">
        <v>289</v>
      </c>
      <c r="D18" s="35" t="s">
        <v>283</v>
      </c>
      <c r="E18" s="35" t="s">
        <v>54</v>
      </c>
      <c r="F18" s="35" t="s">
        <v>54</v>
      </c>
      <c r="G18" s="35" t="s">
        <v>54</v>
      </c>
      <c r="H18" s="35" t="s">
        <v>54</v>
      </c>
      <c r="I18" s="37">
        <f>I19+I20+I21</f>
        <v>487200</v>
      </c>
      <c r="J18" s="37">
        <f>J19+J20+J21</f>
        <v>0</v>
      </c>
      <c r="K18" s="37">
        <f>K19+K20+K21</f>
        <v>0</v>
      </c>
      <c r="L18" s="37">
        <f>L19+L20+L21</f>
        <v>0</v>
      </c>
    </row>
    <row r="19" spans="2:12" ht="22.5" x14ac:dyDescent="0.25">
      <c r="B19" s="48" t="s">
        <v>288</v>
      </c>
      <c r="C19" s="27" t="s">
        <v>287</v>
      </c>
      <c r="D19" s="27" t="s">
        <v>283</v>
      </c>
      <c r="E19" s="35"/>
      <c r="F19" s="35"/>
      <c r="G19" s="35"/>
      <c r="H19" s="35"/>
      <c r="I19" s="26">
        <v>480000</v>
      </c>
      <c r="J19" s="26"/>
      <c r="K19" s="26"/>
      <c r="L19" s="26"/>
    </row>
    <row r="20" spans="2:12" x14ac:dyDescent="0.25">
      <c r="B20" s="48" t="s">
        <v>277</v>
      </c>
      <c r="C20" s="27" t="s">
        <v>286</v>
      </c>
      <c r="D20" s="27" t="s">
        <v>283</v>
      </c>
      <c r="E20" s="35"/>
      <c r="F20" s="35"/>
      <c r="G20" s="35"/>
      <c r="H20" s="35"/>
      <c r="I20" s="26"/>
      <c r="J20" s="26"/>
      <c r="K20" s="26"/>
      <c r="L20" s="26"/>
    </row>
    <row r="21" spans="2:12" ht="33.75" x14ac:dyDescent="0.25">
      <c r="B21" s="48" t="s">
        <v>285</v>
      </c>
      <c r="C21" s="27" t="s">
        <v>284</v>
      </c>
      <c r="D21" s="27" t="s">
        <v>283</v>
      </c>
      <c r="E21" s="35"/>
      <c r="F21" s="35"/>
      <c r="G21" s="35"/>
      <c r="H21" s="35"/>
      <c r="I21" s="26">
        <v>7200</v>
      </c>
      <c r="J21" s="26"/>
      <c r="K21" s="26"/>
      <c r="L21" s="26"/>
    </row>
    <row r="22" spans="2:12" x14ac:dyDescent="0.25">
      <c r="B22" s="58" t="s">
        <v>282</v>
      </c>
      <c r="C22" s="35" t="s">
        <v>281</v>
      </c>
      <c r="D22" s="35" t="s">
        <v>275</v>
      </c>
      <c r="E22" s="35" t="s">
        <v>54</v>
      </c>
      <c r="F22" s="35" t="s">
        <v>54</v>
      </c>
      <c r="G22" s="35" t="s">
        <v>54</v>
      </c>
      <c r="H22" s="35" t="s">
        <v>54</v>
      </c>
      <c r="I22" s="37">
        <f>SUM(I23:I25)</f>
        <v>0</v>
      </c>
      <c r="J22" s="37">
        <f>SUM(J23:J25)</f>
        <v>0</v>
      </c>
      <c r="K22" s="37">
        <f>SUM(K23:K25)</f>
        <v>0</v>
      </c>
      <c r="L22" s="37">
        <f>SUM(L23:L25)</f>
        <v>0</v>
      </c>
    </row>
    <row r="23" spans="2:12" x14ac:dyDescent="0.25">
      <c r="B23" s="57" t="s">
        <v>280</v>
      </c>
      <c r="C23" s="168" t="s">
        <v>279</v>
      </c>
      <c r="D23" s="168" t="s">
        <v>275</v>
      </c>
      <c r="E23" s="168"/>
      <c r="F23" s="168"/>
      <c r="G23" s="168"/>
      <c r="H23" s="168"/>
      <c r="I23" s="198"/>
      <c r="J23" s="198"/>
      <c r="K23" s="198"/>
      <c r="L23" s="198"/>
    </row>
    <row r="24" spans="2:12" x14ac:dyDescent="0.25">
      <c r="B24" s="56" t="s">
        <v>278</v>
      </c>
      <c r="C24" s="173"/>
      <c r="D24" s="173"/>
      <c r="E24" s="173"/>
      <c r="F24" s="173"/>
      <c r="G24" s="173"/>
      <c r="H24" s="173"/>
      <c r="I24" s="199"/>
      <c r="J24" s="199"/>
      <c r="K24" s="199"/>
      <c r="L24" s="199"/>
    </row>
    <row r="25" spans="2:12" x14ac:dyDescent="0.25">
      <c r="B25" s="55" t="s">
        <v>277</v>
      </c>
      <c r="C25" s="27" t="s">
        <v>276</v>
      </c>
      <c r="D25" s="27" t="s">
        <v>275</v>
      </c>
      <c r="E25" s="27"/>
      <c r="F25" s="27"/>
      <c r="G25" s="27"/>
      <c r="H25" s="27"/>
      <c r="I25" s="26"/>
      <c r="J25" s="26"/>
      <c r="K25" s="26"/>
      <c r="L25" s="26"/>
    </row>
    <row r="26" spans="2:12" x14ac:dyDescent="0.25">
      <c r="B26" s="42" t="s">
        <v>274</v>
      </c>
      <c r="C26" s="35" t="s">
        <v>273</v>
      </c>
      <c r="D26" s="35" t="s">
        <v>54</v>
      </c>
      <c r="E26" s="35" t="s">
        <v>54</v>
      </c>
      <c r="F26" s="35" t="s">
        <v>54</v>
      </c>
      <c r="G26" s="35" t="s">
        <v>54</v>
      </c>
      <c r="H26" s="35" t="s">
        <v>54</v>
      </c>
      <c r="I26" s="37">
        <f>I27</f>
        <v>0</v>
      </c>
      <c r="J26" s="37">
        <f>J27</f>
        <v>0</v>
      </c>
      <c r="K26" s="37">
        <f>K27</f>
        <v>0</v>
      </c>
      <c r="L26" s="37">
        <f>L27</f>
        <v>0</v>
      </c>
    </row>
    <row r="27" spans="2:12" ht="22.5" x14ac:dyDescent="0.25">
      <c r="B27" s="55" t="s">
        <v>272</v>
      </c>
      <c r="C27" s="27" t="s">
        <v>271</v>
      </c>
      <c r="D27" s="27" t="s">
        <v>270</v>
      </c>
      <c r="E27" s="27" t="s">
        <v>54</v>
      </c>
      <c r="F27" s="27" t="s">
        <v>54</v>
      </c>
      <c r="G27" s="27" t="s">
        <v>54</v>
      </c>
      <c r="H27" s="27" t="s">
        <v>54</v>
      </c>
      <c r="I27" s="26"/>
      <c r="J27" s="26"/>
      <c r="K27" s="26"/>
      <c r="L27" s="26"/>
    </row>
    <row r="28" spans="2:12" x14ac:dyDescent="0.25">
      <c r="B28" s="42" t="s">
        <v>269</v>
      </c>
      <c r="C28" s="35" t="s">
        <v>268</v>
      </c>
      <c r="D28" s="35" t="s">
        <v>54</v>
      </c>
      <c r="E28" s="35" t="s">
        <v>54</v>
      </c>
      <c r="F28" s="35" t="s">
        <v>54</v>
      </c>
      <c r="G28" s="35" t="s">
        <v>54</v>
      </c>
      <c r="H28" s="35" t="s">
        <v>54</v>
      </c>
      <c r="I28" s="37">
        <f>I29</f>
        <v>0</v>
      </c>
      <c r="J28" s="37">
        <f>J29</f>
        <v>0</v>
      </c>
      <c r="K28" s="37">
        <f>K29</f>
        <v>0</v>
      </c>
      <c r="L28" s="37">
        <f>L29</f>
        <v>0</v>
      </c>
    </row>
    <row r="29" spans="2:12" ht="33.75" x14ac:dyDescent="0.25">
      <c r="B29" s="53" t="s">
        <v>267</v>
      </c>
      <c r="C29" s="27" t="s">
        <v>266</v>
      </c>
      <c r="D29" s="27" t="s">
        <v>265</v>
      </c>
      <c r="E29" s="27"/>
      <c r="F29" s="27"/>
      <c r="G29" s="27"/>
      <c r="H29" s="27"/>
      <c r="I29" s="26"/>
      <c r="J29" s="26"/>
      <c r="K29" s="26"/>
      <c r="L29" s="26"/>
    </row>
    <row r="30" spans="2:12" x14ac:dyDescent="0.25">
      <c r="B30" s="31" t="s">
        <v>264</v>
      </c>
      <c r="C30" s="30" t="s">
        <v>263</v>
      </c>
      <c r="D30" s="30" t="s">
        <v>54</v>
      </c>
      <c r="E30" s="30" t="s">
        <v>54</v>
      </c>
      <c r="F30" s="30" t="s">
        <v>54</v>
      </c>
      <c r="G30" s="30" t="s">
        <v>54</v>
      </c>
      <c r="H30" s="30" t="s">
        <v>54</v>
      </c>
      <c r="I30" s="29">
        <f>I31+I42+I47+I60+I66+I67+I68+I69</f>
        <v>13860905.41</v>
      </c>
      <c r="J30" s="29">
        <f>J31+J42+J47+J60+J66+J67+J68+J69</f>
        <v>14345300.050000001</v>
      </c>
      <c r="K30" s="29">
        <f>K31+K42+K47+K60+K66+K67+K68+K69</f>
        <v>9176950.8500000015</v>
      </c>
      <c r="L30" s="29">
        <f>L31+L42+L47+L60+L66+L67+L68+L69</f>
        <v>0</v>
      </c>
    </row>
    <row r="31" spans="2:12" ht="21" x14ac:dyDescent="0.25">
      <c r="B31" s="42" t="s">
        <v>262</v>
      </c>
      <c r="C31" s="35" t="s">
        <v>261</v>
      </c>
      <c r="D31" s="35" t="s">
        <v>54</v>
      </c>
      <c r="E31" s="35" t="s">
        <v>54</v>
      </c>
      <c r="F31" s="35" t="s">
        <v>54</v>
      </c>
      <c r="G31" s="35" t="s">
        <v>54</v>
      </c>
      <c r="H31" s="35" t="s">
        <v>54</v>
      </c>
      <c r="I31" s="37">
        <f>SUM(I32:I41)</f>
        <v>10611779.060000001</v>
      </c>
      <c r="J31" s="37">
        <f>SUM(J32:J41)</f>
        <v>12208343.48</v>
      </c>
      <c r="K31" s="37">
        <f>SUM(K32:K41)</f>
        <v>6984313.9000000004</v>
      </c>
      <c r="L31" s="37">
        <f>SUM(L32:L41)</f>
        <v>0</v>
      </c>
    </row>
    <row r="32" spans="2:12" ht="22.5" x14ac:dyDescent="0.25">
      <c r="B32" s="28" t="s">
        <v>260</v>
      </c>
      <c r="C32" s="27" t="s">
        <v>259</v>
      </c>
      <c r="D32" s="27" t="s">
        <v>253</v>
      </c>
      <c r="E32" s="27" t="s">
        <v>258</v>
      </c>
      <c r="F32" s="27" t="s">
        <v>257</v>
      </c>
      <c r="G32" s="27" t="s">
        <v>66</v>
      </c>
      <c r="H32" s="27"/>
      <c r="I32" s="26">
        <v>8111965.4400000004</v>
      </c>
      <c r="J32" s="26">
        <v>9338205.4399999995</v>
      </c>
      <c r="K32" s="26">
        <v>5325893.9400000004</v>
      </c>
      <c r="L32" s="26"/>
    </row>
    <row r="33" spans="2:12" ht="22.5" x14ac:dyDescent="0.25">
      <c r="B33" s="53" t="s">
        <v>255</v>
      </c>
      <c r="C33" s="27" t="s">
        <v>256</v>
      </c>
      <c r="D33" s="27" t="s">
        <v>253</v>
      </c>
      <c r="E33" s="27" t="s">
        <v>213</v>
      </c>
      <c r="F33" s="27" t="s">
        <v>232</v>
      </c>
      <c r="G33" s="27" t="s">
        <v>66</v>
      </c>
      <c r="H33" s="27"/>
      <c r="I33" s="26">
        <v>50000</v>
      </c>
      <c r="J33" s="26">
        <v>50000</v>
      </c>
      <c r="K33" s="26">
        <v>50000</v>
      </c>
      <c r="L33" s="26"/>
    </row>
    <row r="34" spans="2:12" ht="22.5" x14ac:dyDescent="0.25">
      <c r="B34" s="53" t="s">
        <v>255</v>
      </c>
      <c r="C34" s="27" t="s">
        <v>254</v>
      </c>
      <c r="D34" s="27" t="s">
        <v>253</v>
      </c>
      <c r="E34" s="27" t="s">
        <v>213</v>
      </c>
      <c r="F34" s="27" t="s">
        <v>228</v>
      </c>
      <c r="G34" s="27" t="s">
        <v>66</v>
      </c>
      <c r="H34" s="27"/>
      <c r="I34" s="26"/>
      <c r="J34" s="26"/>
      <c r="K34" s="26"/>
      <c r="L34" s="26"/>
    </row>
    <row r="35" spans="2:12" ht="22.5" x14ac:dyDescent="0.25">
      <c r="B35" s="28" t="s">
        <v>252</v>
      </c>
      <c r="C35" s="27" t="s">
        <v>251</v>
      </c>
      <c r="D35" s="27" t="s">
        <v>242</v>
      </c>
      <c r="E35" s="27" t="s">
        <v>250</v>
      </c>
      <c r="F35" s="27" t="s">
        <v>249</v>
      </c>
      <c r="G35" s="27" t="s">
        <v>66</v>
      </c>
      <c r="H35" s="27"/>
      <c r="I35" s="26"/>
      <c r="J35" s="26"/>
      <c r="K35" s="26"/>
      <c r="L35" s="26"/>
    </row>
    <row r="36" spans="2:12" x14ac:dyDescent="0.25">
      <c r="B36" s="28" t="s">
        <v>248</v>
      </c>
      <c r="C36" s="27" t="s">
        <v>247</v>
      </c>
      <c r="D36" s="27" t="s">
        <v>242</v>
      </c>
      <c r="E36" s="27" t="s">
        <v>246</v>
      </c>
      <c r="F36" s="27" t="s">
        <v>245</v>
      </c>
      <c r="G36" s="27" t="s">
        <v>66</v>
      </c>
      <c r="H36" s="27"/>
      <c r="I36" s="26"/>
      <c r="J36" s="26"/>
      <c r="K36" s="26"/>
      <c r="L36" s="26"/>
    </row>
    <row r="37" spans="2:12" ht="22.5" x14ac:dyDescent="0.25">
      <c r="B37" s="54" t="s">
        <v>244</v>
      </c>
      <c r="C37" s="40" t="s">
        <v>243</v>
      </c>
      <c r="D37" s="40" t="s">
        <v>242</v>
      </c>
      <c r="E37" s="40" t="s">
        <v>121</v>
      </c>
      <c r="F37" s="40" t="s">
        <v>120</v>
      </c>
      <c r="G37" s="40" t="s">
        <v>66</v>
      </c>
      <c r="H37" s="40"/>
      <c r="I37" s="45"/>
      <c r="J37" s="45"/>
      <c r="K37" s="45"/>
      <c r="L37" s="45"/>
    </row>
    <row r="38" spans="2:12" x14ac:dyDescent="0.25">
      <c r="B38" s="28" t="s">
        <v>241</v>
      </c>
      <c r="C38" s="52" t="s">
        <v>240</v>
      </c>
      <c r="D38" s="27" t="s">
        <v>229</v>
      </c>
      <c r="E38" s="27" t="s">
        <v>239</v>
      </c>
      <c r="F38" s="27" t="s">
        <v>238</v>
      </c>
      <c r="G38" s="27" t="s">
        <v>66</v>
      </c>
      <c r="H38" s="27"/>
      <c r="I38" s="26">
        <v>2449813.62</v>
      </c>
      <c r="J38" s="26">
        <v>2820138.04</v>
      </c>
      <c r="K38" s="26">
        <v>1608419.96</v>
      </c>
      <c r="L38" s="26"/>
    </row>
    <row r="39" spans="2:12" ht="22.5" x14ac:dyDescent="0.25">
      <c r="B39" s="53" t="s">
        <v>237</v>
      </c>
      <c r="C39" s="52" t="s">
        <v>236</v>
      </c>
      <c r="D39" s="27" t="s">
        <v>229</v>
      </c>
      <c r="E39" s="27" t="s">
        <v>235</v>
      </c>
      <c r="F39" s="27" t="s">
        <v>234</v>
      </c>
      <c r="G39" s="27" t="s">
        <v>66</v>
      </c>
      <c r="H39" s="27"/>
      <c r="I39" s="51"/>
      <c r="J39" s="51"/>
      <c r="K39" s="51"/>
      <c r="L39" s="26"/>
    </row>
    <row r="40" spans="2:12" ht="22.5" x14ac:dyDescent="0.25">
      <c r="B40" s="53" t="s">
        <v>231</v>
      </c>
      <c r="C40" s="52" t="s">
        <v>233</v>
      </c>
      <c r="D40" s="27" t="s">
        <v>229</v>
      </c>
      <c r="E40" s="27" t="s">
        <v>213</v>
      </c>
      <c r="F40" s="27" t="s">
        <v>232</v>
      </c>
      <c r="G40" s="27" t="s">
        <v>66</v>
      </c>
      <c r="H40" s="27"/>
      <c r="I40" s="51"/>
      <c r="J40" s="51"/>
      <c r="K40" s="51"/>
      <c r="L40" s="26"/>
    </row>
    <row r="41" spans="2:12" ht="22.5" x14ac:dyDescent="0.25">
      <c r="B41" s="53" t="s">
        <v>231</v>
      </c>
      <c r="C41" s="52" t="s">
        <v>230</v>
      </c>
      <c r="D41" s="27" t="s">
        <v>229</v>
      </c>
      <c r="E41" s="27" t="s">
        <v>213</v>
      </c>
      <c r="F41" s="27" t="s">
        <v>228</v>
      </c>
      <c r="G41" s="27" t="s">
        <v>66</v>
      </c>
      <c r="H41" s="27"/>
      <c r="I41" s="51"/>
      <c r="J41" s="51"/>
      <c r="K41" s="51"/>
      <c r="L41" s="26"/>
    </row>
    <row r="42" spans="2:12" x14ac:dyDescent="0.25">
      <c r="B42" s="42" t="s">
        <v>227</v>
      </c>
      <c r="C42" s="35" t="s">
        <v>226</v>
      </c>
      <c r="D42" s="35" t="s">
        <v>225</v>
      </c>
      <c r="E42" s="35" t="s">
        <v>54</v>
      </c>
      <c r="F42" s="35" t="s">
        <v>54</v>
      </c>
      <c r="G42" s="35" t="s">
        <v>54</v>
      </c>
      <c r="H42" s="35" t="s">
        <v>54</v>
      </c>
      <c r="I42" s="37">
        <f>I43</f>
        <v>0</v>
      </c>
      <c r="J42" s="37">
        <f>J43</f>
        <v>0</v>
      </c>
      <c r="K42" s="37">
        <f>K43</f>
        <v>0</v>
      </c>
      <c r="L42" s="37">
        <f>L43</f>
        <v>0</v>
      </c>
    </row>
    <row r="43" spans="2:12" ht="33.75" x14ac:dyDescent="0.25">
      <c r="B43" s="48" t="s">
        <v>224</v>
      </c>
      <c r="C43" s="27" t="s">
        <v>223</v>
      </c>
      <c r="D43" s="27" t="s">
        <v>222</v>
      </c>
      <c r="E43" s="27"/>
      <c r="F43" s="27"/>
      <c r="G43" s="27"/>
      <c r="H43" s="27"/>
      <c r="I43" s="44">
        <f>I44+I46</f>
        <v>0</v>
      </c>
      <c r="J43" s="44">
        <f>J44+J46</f>
        <v>0</v>
      </c>
      <c r="K43" s="44">
        <f>K44+K46</f>
        <v>0</v>
      </c>
      <c r="L43" s="44">
        <f>L44+L46</f>
        <v>0</v>
      </c>
    </row>
    <row r="44" spans="2:12" x14ac:dyDescent="0.25">
      <c r="B44" s="50" t="s">
        <v>221</v>
      </c>
      <c r="C44" s="168" t="s">
        <v>220</v>
      </c>
      <c r="D44" s="168" t="s">
        <v>214</v>
      </c>
      <c r="E44" s="168" t="s">
        <v>219</v>
      </c>
      <c r="F44" s="168" t="s">
        <v>218</v>
      </c>
      <c r="G44" s="168" t="s">
        <v>66</v>
      </c>
      <c r="H44" s="168"/>
      <c r="I44" s="196"/>
      <c r="J44" s="196"/>
      <c r="K44" s="196"/>
      <c r="L44" s="198"/>
    </row>
    <row r="45" spans="2:12" ht="22.5" x14ac:dyDescent="0.25">
      <c r="B45" s="49" t="s">
        <v>217</v>
      </c>
      <c r="C45" s="173"/>
      <c r="D45" s="173"/>
      <c r="E45" s="173"/>
      <c r="F45" s="173"/>
      <c r="G45" s="173"/>
      <c r="H45" s="173"/>
      <c r="I45" s="197"/>
      <c r="J45" s="197"/>
      <c r="K45" s="197"/>
      <c r="L45" s="199"/>
    </row>
    <row r="46" spans="2:12" ht="22.5" x14ac:dyDescent="0.25">
      <c r="B46" s="48" t="s">
        <v>216</v>
      </c>
      <c r="C46" s="27" t="s">
        <v>215</v>
      </c>
      <c r="D46" s="27" t="s">
        <v>214</v>
      </c>
      <c r="E46" s="27" t="s">
        <v>213</v>
      </c>
      <c r="F46" s="27" t="s">
        <v>212</v>
      </c>
      <c r="G46" s="27" t="s">
        <v>66</v>
      </c>
      <c r="H46" s="27"/>
      <c r="I46" s="26"/>
      <c r="J46" s="26"/>
      <c r="K46" s="26"/>
      <c r="L46" s="26"/>
    </row>
    <row r="47" spans="2:12" x14ac:dyDescent="0.25">
      <c r="B47" s="42" t="s">
        <v>211</v>
      </c>
      <c r="C47" s="35" t="s">
        <v>210</v>
      </c>
      <c r="D47" s="35" t="s">
        <v>209</v>
      </c>
      <c r="E47" s="35" t="s">
        <v>54</v>
      </c>
      <c r="F47" s="35" t="s">
        <v>54</v>
      </c>
      <c r="G47" s="35" t="s">
        <v>54</v>
      </c>
      <c r="H47" s="35" t="s">
        <v>54</v>
      </c>
      <c r="I47" s="37">
        <f>I48+I51+I54</f>
        <v>52302</v>
      </c>
      <c r="J47" s="37">
        <f>J48+J51+J54</f>
        <v>45792</v>
      </c>
      <c r="K47" s="37">
        <f>K48+K51+K54</f>
        <v>45792</v>
      </c>
      <c r="L47" s="37">
        <f>L48+L51+L54</f>
        <v>0</v>
      </c>
    </row>
    <row r="48" spans="2:12" ht="22.5" x14ac:dyDescent="0.25">
      <c r="B48" s="28" t="s">
        <v>208</v>
      </c>
      <c r="C48" s="27" t="s">
        <v>207</v>
      </c>
      <c r="D48" s="27" t="s">
        <v>201</v>
      </c>
      <c r="E48" s="27"/>
      <c r="F48" s="27"/>
      <c r="G48" s="27"/>
      <c r="H48" s="27"/>
      <c r="I48" s="44">
        <f>I49+I50</f>
        <v>45792</v>
      </c>
      <c r="J48" s="44">
        <f>J49+J50</f>
        <v>45792</v>
      </c>
      <c r="K48" s="44">
        <f>K49+K50</f>
        <v>45792</v>
      </c>
      <c r="L48" s="44">
        <v>0</v>
      </c>
    </row>
    <row r="49" spans="2:12" ht="22.5" x14ac:dyDescent="0.25">
      <c r="B49" s="43" t="s">
        <v>206</v>
      </c>
      <c r="C49" s="47" t="s">
        <v>205</v>
      </c>
      <c r="D49" s="40" t="s">
        <v>201</v>
      </c>
      <c r="E49" s="40" t="s">
        <v>191</v>
      </c>
      <c r="F49" s="40" t="s">
        <v>204</v>
      </c>
      <c r="G49" s="40" t="s">
        <v>66</v>
      </c>
      <c r="H49" s="40"/>
      <c r="I49" s="46">
        <v>15852</v>
      </c>
      <c r="J49" s="46">
        <v>15852</v>
      </c>
      <c r="K49" s="46">
        <v>15852</v>
      </c>
      <c r="L49" s="45"/>
    </row>
    <row r="50" spans="2:12" x14ac:dyDescent="0.25">
      <c r="B50" s="43" t="s">
        <v>203</v>
      </c>
      <c r="C50" s="47" t="s">
        <v>202</v>
      </c>
      <c r="D50" s="40" t="s">
        <v>201</v>
      </c>
      <c r="E50" s="40" t="s">
        <v>191</v>
      </c>
      <c r="F50" s="40" t="s">
        <v>200</v>
      </c>
      <c r="G50" s="40" t="s">
        <v>66</v>
      </c>
      <c r="H50" s="40"/>
      <c r="I50" s="46">
        <v>29940</v>
      </c>
      <c r="J50" s="46">
        <v>29940</v>
      </c>
      <c r="K50" s="46">
        <v>29940</v>
      </c>
      <c r="L50" s="45"/>
    </row>
    <row r="51" spans="2:12" ht="33.75" x14ac:dyDescent="0.25">
      <c r="B51" s="28" t="s">
        <v>199</v>
      </c>
      <c r="C51" s="27" t="s">
        <v>198</v>
      </c>
      <c r="D51" s="27" t="s">
        <v>192</v>
      </c>
      <c r="E51" s="40"/>
      <c r="F51" s="27"/>
      <c r="G51" s="27"/>
      <c r="H51" s="27"/>
      <c r="I51" s="44">
        <f>I52+I53</f>
        <v>0</v>
      </c>
      <c r="J51" s="44">
        <f>J52+J53</f>
        <v>0</v>
      </c>
      <c r="K51" s="44">
        <f>K52+K53</f>
        <v>0</v>
      </c>
      <c r="L51" s="44">
        <v>0</v>
      </c>
    </row>
    <row r="52" spans="2:12" ht="22.5" x14ac:dyDescent="0.25">
      <c r="B52" s="43" t="s">
        <v>197</v>
      </c>
      <c r="C52" s="27" t="s">
        <v>196</v>
      </c>
      <c r="D52" s="27" t="s">
        <v>192</v>
      </c>
      <c r="E52" s="40" t="s">
        <v>191</v>
      </c>
      <c r="F52" s="40" t="s">
        <v>195</v>
      </c>
      <c r="G52" s="27" t="s">
        <v>66</v>
      </c>
      <c r="H52" s="27"/>
      <c r="I52" s="26"/>
      <c r="J52" s="26"/>
      <c r="K52" s="26"/>
      <c r="L52" s="26"/>
    </row>
    <row r="53" spans="2:12" ht="22.5" x14ac:dyDescent="0.25">
      <c r="B53" s="28" t="s">
        <v>194</v>
      </c>
      <c r="C53" s="27" t="s">
        <v>193</v>
      </c>
      <c r="D53" s="27" t="s">
        <v>192</v>
      </c>
      <c r="E53" s="40" t="s">
        <v>191</v>
      </c>
      <c r="F53" s="40" t="s">
        <v>190</v>
      </c>
      <c r="G53" s="27" t="s">
        <v>66</v>
      </c>
      <c r="H53" s="27"/>
      <c r="I53" s="26"/>
      <c r="J53" s="26"/>
      <c r="K53" s="26"/>
      <c r="L53" s="26"/>
    </row>
    <row r="54" spans="2:12" ht="22.5" x14ac:dyDescent="0.25">
      <c r="B54" s="28" t="s">
        <v>189</v>
      </c>
      <c r="C54" s="27" t="s">
        <v>188</v>
      </c>
      <c r="D54" s="27" t="s">
        <v>178</v>
      </c>
      <c r="E54" s="27"/>
      <c r="F54" s="27"/>
      <c r="G54" s="27"/>
      <c r="H54" s="27"/>
      <c r="I54" s="44">
        <f>SUM(I55:I59)</f>
        <v>6510</v>
      </c>
      <c r="J54" s="44">
        <f>SUM(J55:J59)</f>
        <v>0</v>
      </c>
      <c r="K54" s="44">
        <f>SUM(K55:K59)</f>
        <v>0</v>
      </c>
      <c r="L54" s="44">
        <f>SUM(L55:L59)</f>
        <v>0</v>
      </c>
    </row>
    <row r="55" spans="2:12" ht="33.75" x14ac:dyDescent="0.25">
      <c r="B55" s="43" t="s">
        <v>187</v>
      </c>
      <c r="C55" s="27" t="s">
        <v>186</v>
      </c>
      <c r="D55" s="27" t="s">
        <v>178</v>
      </c>
      <c r="E55" s="40" t="s">
        <v>185</v>
      </c>
      <c r="F55" s="40" t="s">
        <v>184</v>
      </c>
      <c r="G55" s="27" t="s">
        <v>66</v>
      </c>
      <c r="H55" s="27"/>
      <c r="I55" s="26"/>
      <c r="J55" s="26"/>
      <c r="K55" s="26"/>
      <c r="L55" s="26"/>
    </row>
    <row r="56" spans="2:12" ht="22.5" x14ac:dyDescent="0.25">
      <c r="B56" s="28" t="s">
        <v>173</v>
      </c>
      <c r="C56" s="27" t="s">
        <v>183</v>
      </c>
      <c r="D56" s="27" t="s">
        <v>178</v>
      </c>
      <c r="E56" s="40" t="s">
        <v>171</v>
      </c>
      <c r="F56" s="40" t="s">
        <v>170</v>
      </c>
      <c r="G56" s="27" t="s">
        <v>66</v>
      </c>
      <c r="H56" s="27"/>
      <c r="I56" s="26">
        <v>6510</v>
      </c>
      <c r="J56" s="26"/>
      <c r="K56" s="26"/>
      <c r="L56" s="26"/>
    </row>
    <row r="57" spans="2:12" x14ac:dyDescent="0.25">
      <c r="B57" s="28" t="s">
        <v>169</v>
      </c>
      <c r="C57" s="27" t="s">
        <v>182</v>
      </c>
      <c r="D57" s="27" t="s">
        <v>178</v>
      </c>
      <c r="E57" s="40" t="s">
        <v>167</v>
      </c>
      <c r="F57" s="40" t="s">
        <v>166</v>
      </c>
      <c r="G57" s="27" t="s">
        <v>66</v>
      </c>
      <c r="H57" s="27"/>
      <c r="I57" s="26"/>
      <c r="J57" s="26"/>
      <c r="K57" s="26"/>
      <c r="L57" s="26"/>
    </row>
    <row r="58" spans="2:12" x14ac:dyDescent="0.25">
      <c r="B58" s="28" t="s">
        <v>165</v>
      </c>
      <c r="C58" s="27" t="s">
        <v>181</v>
      </c>
      <c r="D58" s="27" t="s">
        <v>178</v>
      </c>
      <c r="E58" s="40" t="s">
        <v>163</v>
      </c>
      <c r="F58" s="40" t="s">
        <v>162</v>
      </c>
      <c r="G58" s="27" t="s">
        <v>66</v>
      </c>
      <c r="H58" s="27"/>
      <c r="I58" s="26"/>
      <c r="J58" s="26"/>
      <c r="K58" s="26"/>
      <c r="L58" s="26"/>
    </row>
    <row r="59" spans="2:12" x14ac:dyDescent="0.25">
      <c r="B59" s="28" t="s">
        <v>180</v>
      </c>
      <c r="C59" s="27" t="s">
        <v>179</v>
      </c>
      <c r="D59" s="27" t="s">
        <v>178</v>
      </c>
      <c r="E59" s="40" t="s">
        <v>158</v>
      </c>
      <c r="F59" s="40" t="s">
        <v>157</v>
      </c>
      <c r="G59" s="27" t="s">
        <v>66</v>
      </c>
      <c r="H59" s="27"/>
      <c r="I59" s="26"/>
      <c r="J59" s="26"/>
      <c r="K59" s="26"/>
      <c r="L59" s="26"/>
    </row>
    <row r="60" spans="2:12" ht="24" customHeight="1" x14ac:dyDescent="0.25">
      <c r="B60" s="42" t="s">
        <v>177</v>
      </c>
      <c r="C60" s="35" t="s">
        <v>176</v>
      </c>
      <c r="D60" s="35" t="s">
        <v>54</v>
      </c>
      <c r="E60" s="35" t="s">
        <v>54</v>
      </c>
      <c r="F60" s="35" t="s">
        <v>54</v>
      </c>
      <c r="G60" s="35" t="s">
        <v>54</v>
      </c>
      <c r="H60" s="35" t="s">
        <v>54</v>
      </c>
      <c r="I60" s="37">
        <f>SUM(I61:I65)</f>
        <v>0</v>
      </c>
      <c r="J60" s="37">
        <f>SUM(J61:J65)</f>
        <v>0</v>
      </c>
      <c r="K60" s="37">
        <f>SUM(K61:K65)</f>
        <v>0</v>
      </c>
      <c r="L60" s="37">
        <f>SUM(L61:L65)</f>
        <v>0</v>
      </c>
    </row>
    <row r="61" spans="2:12" ht="55.5" customHeight="1" x14ac:dyDescent="0.25">
      <c r="B61" s="28" t="s">
        <v>175</v>
      </c>
      <c r="C61" s="41" t="s">
        <v>174</v>
      </c>
      <c r="D61" s="27" t="s">
        <v>159</v>
      </c>
      <c r="E61" s="41"/>
      <c r="F61" s="27"/>
      <c r="G61" s="27"/>
      <c r="H61" s="27"/>
      <c r="I61" s="26"/>
      <c r="J61" s="26"/>
      <c r="K61" s="26"/>
      <c r="L61" s="26"/>
    </row>
    <row r="62" spans="2:12" ht="22.5" x14ac:dyDescent="0.25">
      <c r="B62" s="28" t="s">
        <v>173</v>
      </c>
      <c r="C62" s="27" t="s">
        <v>172</v>
      </c>
      <c r="D62" s="27" t="s">
        <v>159</v>
      </c>
      <c r="E62" s="40" t="s">
        <v>171</v>
      </c>
      <c r="F62" s="40" t="s">
        <v>170</v>
      </c>
      <c r="G62" s="27" t="s">
        <v>54</v>
      </c>
      <c r="H62" s="27" t="s">
        <v>54</v>
      </c>
      <c r="I62" s="26"/>
      <c r="J62" s="26"/>
      <c r="K62" s="26"/>
      <c r="L62" s="26"/>
    </row>
    <row r="63" spans="2:12" x14ac:dyDescent="0.25">
      <c r="B63" s="28" t="s">
        <v>169</v>
      </c>
      <c r="C63" s="27" t="s">
        <v>168</v>
      </c>
      <c r="D63" s="27" t="s">
        <v>159</v>
      </c>
      <c r="E63" s="40" t="s">
        <v>167</v>
      </c>
      <c r="F63" s="40" t="s">
        <v>166</v>
      </c>
      <c r="G63" s="27" t="s">
        <v>54</v>
      </c>
      <c r="H63" s="27" t="s">
        <v>54</v>
      </c>
      <c r="I63" s="26"/>
      <c r="J63" s="26"/>
      <c r="K63" s="26"/>
      <c r="L63" s="26"/>
    </row>
    <row r="64" spans="2:12" x14ac:dyDescent="0.25">
      <c r="B64" s="28" t="s">
        <v>165</v>
      </c>
      <c r="C64" s="27" t="s">
        <v>164</v>
      </c>
      <c r="D64" s="27" t="s">
        <v>159</v>
      </c>
      <c r="E64" s="40" t="s">
        <v>163</v>
      </c>
      <c r="F64" s="40" t="s">
        <v>162</v>
      </c>
      <c r="G64" s="27" t="s">
        <v>54</v>
      </c>
      <c r="H64" s="27" t="s">
        <v>54</v>
      </c>
      <c r="I64" s="26"/>
      <c r="J64" s="26"/>
      <c r="K64" s="26"/>
      <c r="L64" s="26"/>
    </row>
    <row r="65" spans="1:12" x14ac:dyDescent="0.25">
      <c r="B65" s="28" t="s">
        <v>161</v>
      </c>
      <c r="C65" s="27" t="s">
        <v>160</v>
      </c>
      <c r="D65" s="27" t="s">
        <v>159</v>
      </c>
      <c r="E65" s="40" t="s">
        <v>158</v>
      </c>
      <c r="F65" s="40" t="s">
        <v>157</v>
      </c>
      <c r="G65" s="27" t="s">
        <v>54</v>
      </c>
      <c r="H65" s="27" t="s">
        <v>54</v>
      </c>
      <c r="I65" s="26"/>
      <c r="J65" s="26"/>
      <c r="K65" s="26"/>
      <c r="L65" s="26"/>
    </row>
    <row r="66" spans="1:12" x14ac:dyDescent="0.25">
      <c r="B66" s="206" t="s">
        <v>156</v>
      </c>
      <c r="C66" s="182" t="s">
        <v>155</v>
      </c>
      <c r="D66" s="207" t="s">
        <v>54</v>
      </c>
      <c r="E66" s="182" t="s">
        <v>54</v>
      </c>
      <c r="F66" s="208" t="s">
        <v>54</v>
      </c>
      <c r="G66" s="35" t="s">
        <v>69</v>
      </c>
      <c r="H66" s="35" t="s">
        <v>54</v>
      </c>
      <c r="I66" s="37">
        <f t="shared" ref="I66:L69" si="0">I70+I82+I158</f>
        <v>3196824.3499999996</v>
      </c>
      <c r="J66" s="37">
        <f t="shared" si="0"/>
        <v>2091164.57</v>
      </c>
      <c r="K66" s="37">
        <f t="shared" si="0"/>
        <v>2146844.9500000002</v>
      </c>
      <c r="L66" s="37">
        <f t="shared" si="0"/>
        <v>0</v>
      </c>
    </row>
    <row r="67" spans="1:12" x14ac:dyDescent="0.25">
      <c r="A67" s="38"/>
      <c r="B67" s="205"/>
      <c r="C67" s="181"/>
      <c r="D67" s="205"/>
      <c r="E67" s="181"/>
      <c r="F67" s="205"/>
      <c r="G67" s="35" t="s">
        <v>68</v>
      </c>
      <c r="H67" s="35" t="s">
        <v>54</v>
      </c>
      <c r="I67" s="37">
        <f t="shared" si="0"/>
        <v>0</v>
      </c>
      <c r="J67" s="37">
        <f t="shared" si="0"/>
        <v>0</v>
      </c>
      <c r="K67" s="37">
        <f t="shared" si="0"/>
        <v>0</v>
      </c>
      <c r="L67" s="37">
        <f t="shared" si="0"/>
        <v>0</v>
      </c>
    </row>
    <row r="68" spans="1:12" x14ac:dyDescent="0.25">
      <c r="A68" s="38"/>
      <c r="B68" s="205"/>
      <c r="C68" s="181"/>
      <c r="D68" s="205"/>
      <c r="E68" s="181"/>
      <c r="F68" s="205"/>
      <c r="G68" s="35" t="s">
        <v>67</v>
      </c>
      <c r="H68" s="35" t="s">
        <v>54</v>
      </c>
      <c r="I68" s="37">
        <f t="shared" si="0"/>
        <v>0</v>
      </c>
      <c r="J68" s="37">
        <f t="shared" si="0"/>
        <v>0</v>
      </c>
      <c r="K68" s="37">
        <f t="shared" si="0"/>
        <v>0</v>
      </c>
      <c r="L68" s="37">
        <f t="shared" si="0"/>
        <v>0</v>
      </c>
    </row>
    <row r="69" spans="1:12" x14ac:dyDescent="0.25">
      <c r="A69" s="38"/>
      <c r="B69" s="205"/>
      <c r="C69" s="181"/>
      <c r="D69" s="205"/>
      <c r="E69" s="181"/>
      <c r="F69" s="205"/>
      <c r="G69" s="35" t="s">
        <v>66</v>
      </c>
      <c r="H69" s="35" t="s">
        <v>54</v>
      </c>
      <c r="I69" s="37">
        <f t="shared" si="0"/>
        <v>0</v>
      </c>
      <c r="J69" s="37">
        <f t="shared" si="0"/>
        <v>0</v>
      </c>
      <c r="K69" s="37">
        <f t="shared" si="0"/>
        <v>0</v>
      </c>
      <c r="L69" s="37">
        <f t="shared" si="0"/>
        <v>0</v>
      </c>
    </row>
    <row r="70" spans="1:12" x14ac:dyDescent="0.25">
      <c r="B70" s="206" t="s">
        <v>154</v>
      </c>
      <c r="C70" s="182" t="s">
        <v>153</v>
      </c>
      <c r="D70" s="182" t="s">
        <v>148</v>
      </c>
      <c r="E70" s="182" t="s">
        <v>54</v>
      </c>
      <c r="F70" s="208" t="s">
        <v>54</v>
      </c>
      <c r="G70" s="35" t="s">
        <v>69</v>
      </c>
      <c r="H70" s="35" t="s">
        <v>54</v>
      </c>
      <c r="I70" s="37">
        <f t="shared" ref="I70:L73" si="1">I74+I78</f>
        <v>0</v>
      </c>
      <c r="J70" s="37">
        <f t="shared" si="1"/>
        <v>0</v>
      </c>
      <c r="K70" s="37">
        <f t="shared" si="1"/>
        <v>0</v>
      </c>
      <c r="L70" s="37">
        <f t="shared" si="1"/>
        <v>0</v>
      </c>
    </row>
    <row r="71" spans="1:12" x14ac:dyDescent="0.25">
      <c r="A71" s="38"/>
      <c r="B71" s="205"/>
      <c r="C71" s="181"/>
      <c r="D71" s="181"/>
      <c r="E71" s="181"/>
      <c r="F71" s="205"/>
      <c r="G71" s="35" t="s">
        <v>68</v>
      </c>
      <c r="H71" s="35" t="s">
        <v>54</v>
      </c>
      <c r="I71" s="37">
        <f t="shared" si="1"/>
        <v>0</v>
      </c>
      <c r="J71" s="37">
        <f t="shared" si="1"/>
        <v>0</v>
      </c>
      <c r="K71" s="37">
        <f t="shared" si="1"/>
        <v>0</v>
      </c>
      <c r="L71" s="37">
        <f t="shared" si="1"/>
        <v>0</v>
      </c>
    </row>
    <row r="72" spans="1:12" x14ac:dyDescent="0.25">
      <c r="A72" s="38"/>
      <c r="B72" s="205"/>
      <c r="C72" s="212"/>
      <c r="D72" s="212"/>
      <c r="E72" s="212"/>
      <c r="F72" s="205"/>
      <c r="G72" s="35" t="s">
        <v>67</v>
      </c>
      <c r="H72" s="35" t="s">
        <v>54</v>
      </c>
      <c r="I72" s="37">
        <f t="shared" si="1"/>
        <v>0</v>
      </c>
      <c r="J72" s="37">
        <f t="shared" si="1"/>
        <v>0</v>
      </c>
      <c r="K72" s="37">
        <f t="shared" si="1"/>
        <v>0</v>
      </c>
      <c r="L72" s="37">
        <f t="shared" si="1"/>
        <v>0</v>
      </c>
    </row>
    <row r="73" spans="1:12" x14ac:dyDescent="0.25">
      <c r="A73" s="38"/>
      <c r="B73" s="205"/>
      <c r="C73" s="212"/>
      <c r="D73" s="212"/>
      <c r="E73" s="212"/>
      <c r="F73" s="205"/>
      <c r="G73" s="35" t="s">
        <v>66</v>
      </c>
      <c r="H73" s="35" t="s">
        <v>54</v>
      </c>
      <c r="I73" s="37">
        <f t="shared" si="1"/>
        <v>0</v>
      </c>
      <c r="J73" s="37">
        <f t="shared" si="1"/>
        <v>0</v>
      </c>
      <c r="K73" s="37">
        <f t="shared" si="1"/>
        <v>0</v>
      </c>
      <c r="L73" s="37">
        <f t="shared" si="1"/>
        <v>0</v>
      </c>
    </row>
    <row r="74" spans="1:12" x14ac:dyDescent="0.25">
      <c r="A74" s="38"/>
      <c r="B74" s="209" t="s">
        <v>152</v>
      </c>
      <c r="C74" s="211" t="s">
        <v>151</v>
      </c>
      <c r="D74" s="211" t="s">
        <v>148</v>
      </c>
      <c r="E74" s="211" t="s">
        <v>125</v>
      </c>
      <c r="F74" s="211" t="s">
        <v>150</v>
      </c>
      <c r="G74" s="39" t="s">
        <v>69</v>
      </c>
      <c r="H74" s="27" t="s">
        <v>54</v>
      </c>
      <c r="I74" s="26"/>
      <c r="J74" s="26"/>
      <c r="K74" s="26"/>
      <c r="L74" s="26"/>
    </row>
    <row r="75" spans="1:12" x14ac:dyDescent="0.25">
      <c r="A75" s="38"/>
      <c r="B75" s="205"/>
      <c r="C75" s="181"/>
      <c r="D75" s="181"/>
      <c r="E75" s="181"/>
      <c r="F75" s="181"/>
      <c r="G75" s="39" t="s">
        <v>68</v>
      </c>
      <c r="H75" s="27" t="s">
        <v>54</v>
      </c>
      <c r="I75" s="26"/>
      <c r="J75" s="26"/>
      <c r="K75" s="26"/>
      <c r="L75" s="26"/>
    </row>
    <row r="76" spans="1:12" x14ac:dyDescent="0.25">
      <c r="A76" s="38"/>
      <c r="B76" s="205"/>
      <c r="C76" s="181"/>
      <c r="D76" s="181"/>
      <c r="E76" s="181"/>
      <c r="F76" s="181"/>
      <c r="G76" s="39" t="s">
        <v>67</v>
      </c>
      <c r="H76" s="27" t="s">
        <v>54</v>
      </c>
      <c r="I76" s="26"/>
      <c r="J76" s="26"/>
      <c r="K76" s="26"/>
      <c r="L76" s="26"/>
    </row>
    <row r="77" spans="1:12" x14ac:dyDescent="0.25">
      <c r="A77" s="38"/>
      <c r="B77" s="210"/>
      <c r="C77" s="211"/>
      <c r="D77" s="211"/>
      <c r="E77" s="211"/>
      <c r="F77" s="211"/>
      <c r="G77" s="39" t="s">
        <v>66</v>
      </c>
      <c r="H77" s="27" t="s">
        <v>54</v>
      </c>
      <c r="I77" s="26"/>
      <c r="J77" s="26"/>
      <c r="K77" s="26"/>
      <c r="L77" s="26"/>
    </row>
    <row r="78" spans="1:12" x14ac:dyDescent="0.25">
      <c r="A78" s="38"/>
      <c r="B78" s="209" t="s">
        <v>123</v>
      </c>
      <c r="C78" s="211" t="s">
        <v>149</v>
      </c>
      <c r="D78" s="211" t="s">
        <v>148</v>
      </c>
      <c r="E78" s="168" t="s">
        <v>121</v>
      </c>
      <c r="F78" s="168" t="s">
        <v>120</v>
      </c>
      <c r="G78" s="39" t="s">
        <v>69</v>
      </c>
      <c r="H78" s="27" t="s">
        <v>54</v>
      </c>
      <c r="I78" s="26"/>
      <c r="J78" s="26"/>
      <c r="K78" s="26"/>
      <c r="L78" s="26"/>
    </row>
    <row r="79" spans="1:12" x14ac:dyDescent="0.25">
      <c r="A79" s="38"/>
      <c r="B79" s="205"/>
      <c r="C79" s="181"/>
      <c r="D79" s="181"/>
      <c r="E79" s="169"/>
      <c r="F79" s="169"/>
      <c r="G79" s="39" t="s">
        <v>68</v>
      </c>
      <c r="H79" s="27" t="s">
        <v>54</v>
      </c>
      <c r="I79" s="26"/>
      <c r="J79" s="26"/>
      <c r="K79" s="26"/>
      <c r="L79" s="26"/>
    </row>
    <row r="80" spans="1:12" x14ac:dyDescent="0.25">
      <c r="A80" s="38"/>
      <c r="B80" s="205"/>
      <c r="C80" s="181"/>
      <c r="D80" s="181"/>
      <c r="E80" s="169"/>
      <c r="F80" s="169"/>
      <c r="G80" s="39" t="s">
        <v>67</v>
      </c>
      <c r="H80" s="27" t="s">
        <v>54</v>
      </c>
      <c r="I80" s="26"/>
      <c r="J80" s="26"/>
      <c r="K80" s="26"/>
      <c r="L80" s="26"/>
    </row>
    <row r="81" spans="1:12" x14ac:dyDescent="0.25">
      <c r="A81" s="38"/>
      <c r="B81" s="210"/>
      <c r="C81" s="211"/>
      <c r="D81" s="211"/>
      <c r="E81" s="173"/>
      <c r="F81" s="173"/>
      <c r="G81" s="39" t="s">
        <v>66</v>
      </c>
      <c r="H81" s="27" t="s">
        <v>54</v>
      </c>
      <c r="I81" s="26"/>
      <c r="J81" s="26"/>
      <c r="K81" s="26"/>
      <c r="L81" s="26"/>
    </row>
    <row r="82" spans="1:12" x14ac:dyDescent="0.25">
      <c r="A82" s="38"/>
      <c r="B82" s="204" t="s">
        <v>147</v>
      </c>
      <c r="C82" s="182" t="s">
        <v>146</v>
      </c>
      <c r="D82" s="182" t="s">
        <v>77</v>
      </c>
      <c r="E82" s="182" t="s">
        <v>54</v>
      </c>
      <c r="F82" s="182" t="s">
        <v>54</v>
      </c>
      <c r="G82" s="36" t="s">
        <v>69</v>
      </c>
      <c r="H82" s="35" t="s">
        <v>54</v>
      </c>
      <c r="I82" s="37">
        <f t="shared" ref="I82:L85" si="2">I86+I90+I94+I98+I102+I106+I110+I114+I118+I122+I126+I130+I134+I138+I142+I146+I150+I154</f>
        <v>1796692.96</v>
      </c>
      <c r="J82" s="37">
        <f t="shared" si="2"/>
        <v>638030.98</v>
      </c>
      <c r="K82" s="37">
        <f t="shared" si="2"/>
        <v>639572.86</v>
      </c>
      <c r="L82" s="37">
        <f t="shared" si="2"/>
        <v>0</v>
      </c>
    </row>
    <row r="83" spans="1:12" x14ac:dyDescent="0.25">
      <c r="A83" s="38"/>
      <c r="B83" s="205"/>
      <c r="C83" s="181"/>
      <c r="D83" s="181"/>
      <c r="E83" s="181"/>
      <c r="F83" s="181"/>
      <c r="G83" s="36" t="s">
        <v>68</v>
      </c>
      <c r="H83" s="35" t="s">
        <v>54</v>
      </c>
      <c r="I83" s="37">
        <f t="shared" si="2"/>
        <v>0</v>
      </c>
      <c r="J83" s="37">
        <f t="shared" si="2"/>
        <v>0</v>
      </c>
      <c r="K83" s="37">
        <f t="shared" si="2"/>
        <v>0</v>
      </c>
      <c r="L83" s="37">
        <f t="shared" si="2"/>
        <v>0</v>
      </c>
    </row>
    <row r="84" spans="1:12" x14ac:dyDescent="0.25">
      <c r="A84" s="38"/>
      <c r="B84" s="205"/>
      <c r="C84" s="181"/>
      <c r="D84" s="181"/>
      <c r="E84" s="181"/>
      <c r="F84" s="181"/>
      <c r="G84" s="36" t="s">
        <v>67</v>
      </c>
      <c r="H84" s="35" t="s">
        <v>54</v>
      </c>
      <c r="I84" s="37">
        <f t="shared" si="2"/>
        <v>0</v>
      </c>
      <c r="J84" s="37">
        <f t="shared" si="2"/>
        <v>0</v>
      </c>
      <c r="K84" s="37">
        <f t="shared" si="2"/>
        <v>0</v>
      </c>
      <c r="L84" s="37">
        <f t="shared" si="2"/>
        <v>0</v>
      </c>
    </row>
    <row r="85" spans="1:12" x14ac:dyDescent="0.25">
      <c r="A85" s="38"/>
      <c r="B85" s="205"/>
      <c r="C85" s="181"/>
      <c r="D85" s="181"/>
      <c r="E85" s="181"/>
      <c r="F85" s="181"/>
      <c r="G85" s="36" t="s">
        <v>66</v>
      </c>
      <c r="H85" s="35" t="s">
        <v>54</v>
      </c>
      <c r="I85" s="37">
        <f t="shared" si="2"/>
        <v>0</v>
      </c>
      <c r="J85" s="37">
        <f t="shared" si="2"/>
        <v>0</v>
      </c>
      <c r="K85" s="37">
        <f t="shared" si="2"/>
        <v>0</v>
      </c>
      <c r="L85" s="37">
        <f t="shared" si="2"/>
        <v>0</v>
      </c>
    </row>
    <row r="86" spans="1:12" x14ac:dyDescent="0.25">
      <c r="B86" s="177" t="s">
        <v>145</v>
      </c>
      <c r="C86" s="169" t="s">
        <v>144</v>
      </c>
      <c r="D86" s="169" t="s">
        <v>77</v>
      </c>
      <c r="E86" s="169" t="s">
        <v>143</v>
      </c>
      <c r="F86" s="175" t="s">
        <v>142</v>
      </c>
      <c r="G86" s="27" t="s">
        <v>69</v>
      </c>
      <c r="H86" s="27" t="s">
        <v>54</v>
      </c>
      <c r="I86" s="26">
        <v>53794</v>
      </c>
      <c r="J86" s="26">
        <v>53794</v>
      </c>
      <c r="K86" s="26">
        <v>53794</v>
      </c>
      <c r="L86" s="26"/>
    </row>
    <row r="87" spans="1:12" x14ac:dyDescent="0.25">
      <c r="B87" s="178"/>
      <c r="C87" s="169"/>
      <c r="D87" s="169"/>
      <c r="E87" s="169"/>
      <c r="F87" s="175"/>
      <c r="G87" s="27" t="s">
        <v>68</v>
      </c>
      <c r="H87" s="27" t="s">
        <v>54</v>
      </c>
      <c r="I87" s="26"/>
      <c r="J87" s="26"/>
      <c r="K87" s="26"/>
      <c r="L87" s="26"/>
    </row>
    <row r="88" spans="1:12" x14ac:dyDescent="0.25">
      <c r="B88" s="178"/>
      <c r="C88" s="169"/>
      <c r="D88" s="169"/>
      <c r="E88" s="169"/>
      <c r="F88" s="175"/>
      <c r="G88" s="27" t="s">
        <v>67</v>
      </c>
      <c r="H88" s="27" t="s">
        <v>54</v>
      </c>
      <c r="I88" s="26"/>
      <c r="J88" s="26"/>
      <c r="K88" s="26"/>
      <c r="L88" s="26"/>
    </row>
    <row r="89" spans="1:12" x14ac:dyDescent="0.25">
      <c r="B89" s="179"/>
      <c r="C89" s="173"/>
      <c r="D89" s="173"/>
      <c r="E89" s="173"/>
      <c r="F89" s="176"/>
      <c r="G89" s="27" t="s">
        <v>66</v>
      </c>
      <c r="H89" s="27" t="s">
        <v>54</v>
      </c>
      <c r="I89" s="26"/>
      <c r="J89" s="26"/>
      <c r="K89" s="26"/>
      <c r="L89" s="26"/>
    </row>
    <row r="90" spans="1:12" x14ac:dyDescent="0.25">
      <c r="B90" s="177" t="s">
        <v>141</v>
      </c>
      <c r="C90" s="168" t="s">
        <v>140</v>
      </c>
      <c r="D90" s="168" t="s">
        <v>77</v>
      </c>
      <c r="E90" s="168" t="s">
        <v>139</v>
      </c>
      <c r="F90" s="174" t="s">
        <v>138</v>
      </c>
      <c r="G90" s="27" t="s">
        <v>69</v>
      </c>
      <c r="H90" s="27" t="s">
        <v>54</v>
      </c>
      <c r="I90" s="26">
        <v>12000</v>
      </c>
      <c r="J90" s="26">
        <v>12000</v>
      </c>
      <c r="K90" s="26">
        <v>12000</v>
      </c>
      <c r="L90" s="26"/>
    </row>
    <row r="91" spans="1:12" x14ac:dyDescent="0.25">
      <c r="B91" s="178"/>
      <c r="C91" s="169"/>
      <c r="D91" s="169"/>
      <c r="E91" s="169"/>
      <c r="F91" s="175"/>
      <c r="G91" s="27" t="s">
        <v>68</v>
      </c>
      <c r="H91" s="27" t="s">
        <v>54</v>
      </c>
      <c r="I91" s="26"/>
      <c r="J91" s="26"/>
      <c r="K91" s="26"/>
      <c r="L91" s="26"/>
    </row>
    <row r="92" spans="1:12" x14ac:dyDescent="0.25">
      <c r="B92" s="178"/>
      <c r="C92" s="169"/>
      <c r="D92" s="169"/>
      <c r="E92" s="169"/>
      <c r="F92" s="175"/>
      <c r="G92" s="27" t="s">
        <v>67</v>
      </c>
      <c r="H92" s="27" t="s">
        <v>54</v>
      </c>
      <c r="I92" s="26"/>
      <c r="J92" s="26"/>
      <c r="K92" s="26"/>
      <c r="L92" s="26"/>
    </row>
    <row r="93" spans="1:12" x14ac:dyDescent="0.25">
      <c r="B93" s="179"/>
      <c r="C93" s="173"/>
      <c r="D93" s="173"/>
      <c r="E93" s="173"/>
      <c r="F93" s="176"/>
      <c r="G93" s="27" t="s">
        <v>66</v>
      </c>
      <c r="H93" s="27" t="s">
        <v>54</v>
      </c>
      <c r="I93" s="26"/>
      <c r="J93" s="26"/>
      <c r="K93" s="26"/>
      <c r="L93" s="26"/>
    </row>
    <row r="94" spans="1:12" x14ac:dyDescent="0.25">
      <c r="B94" s="177" t="s">
        <v>137</v>
      </c>
      <c r="C94" s="168" t="s">
        <v>136</v>
      </c>
      <c r="D94" s="168" t="s">
        <v>77</v>
      </c>
      <c r="E94" s="168" t="s">
        <v>71</v>
      </c>
      <c r="F94" s="174" t="s">
        <v>135</v>
      </c>
      <c r="G94" s="27" t="s">
        <v>69</v>
      </c>
      <c r="H94" s="27" t="s">
        <v>54</v>
      </c>
      <c r="I94" s="26">
        <v>52051.59</v>
      </c>
      <c r="J94" s="26">
        <v>38546.980000000003</v>
      </c>
      <c r="K94" s="26">
        <v>40088.86</v>
      </c>
      <c r="L94" s="26"/>
    </row>
    <row r="95" spans="1:12" x14ac:dyDescent="0.25">
      <c r="B95" s="178"/>
      <c r="C95" s="169"/>
      <c r="D95" s="169"/>
      <c r="E95" s="169"/>
      <c r="F95" s="175"/>
      <c r="G95" s="27" t="s">
        <v>68</v>
      </c>
      <c r="H95" s="27" t="s">
        <v>54</v>
      </c>
      <c r="I95" s="26"/>
      <c r="J95" s="26"/>
      <c r="K95" s="26"/>
      <c r="L95" s="26"/>
    </row>
    <row r="96" spans="1:12" x14ac:dyDescent="0.25">
      <c r="B96" s="178"/>
      <c r="C96" s="169"/>
      <c r="D96" s="169"/>
      <c r="E96" s="169"/>
      <c r="F96" s="175"/>
      <c r="G96" s="27" t="s">
        <v>67</v>
      </c>
      <c r="H96" s="27" t="s">
        <v>54</v>
      </c>
      <c r="I96" s="26"/>
      <c r="J96" s="26"/>
      <c r="K96" s="26"/>
      <c r="L96" s="26"/>
    </row>
    <row r="97" spans="2:12" x14ac:dyDescent="0.25">
      <c r="B97" s="179"/>
      <c r="C97" s="173"/>
      <c r="D97" s="173"/>
      <c r="E97" s="173"/>
      <c r="F97" s="176"/>
      <c r="G97" s="27" t="s">
        <v>66</v>
      </c>
      <c r="H97" s="27" t="s">
        <v>54</v>
      </c>
      <c r="I97" s="26"/>
      <c r="J97" s="26"/>
      <c r="K97" s="26"/>
      <c r="L97" s="26"/>
    </row>
    <row r="98" spans="2:12" x14ac:dyDescent="0.25">
      <c r="B98" s="177" t="s">
        <v>134</v>
      </c>
      <c r="C98" s="168" t="s">
        <v>133</v>
      </c>
      <c r="D98" s="168" t="s">
        <v>77</v>
      </c>
      <c r="E98" s="168" t="s">
        <v>132</v>
      </c>
      <c r="F98" s="174" t="s">
        <v>131</v>
      </c>
      <c r="G98" s="27" t="s">
        <v>69</v>
      </c>
      <c r="H98" s="27" t="s">
        <v>54</v>
      </c>
      <c r="I98" s="26"/>
      <c r="J98" s="26"/>
      <c r="K98" s="26"/>
      <c r="L98" s="26"/>
    </row>
    <row r="99" spans="2:12" x14ac:dyDescent="0.25">
      <c r="B99" s="178"/>
      <c r="C99" s="169"/>
      <c r="D99" s="169"/>
      <c r="E99" s="169"/>
      <c r="F99" s="175"/>
      <c r="G99" s="27" t="s">
        <v>68</v>
      </c>
      <c r="H99" s="27" t="s">
        <v>54</v>
      </c>
      <c r="I99" s="26"/>
      <c r="J99" s="26"/>
      <c r="K99" s="26"/>
      <c r="L99" s="26"/>
    </row>
    <row r="100" spans="2:12" x14ac:dyDescent="0.25">
      <c r="B100" s="178"/>
      <c r="C100" s="169"/>
      <c r="D100" s="169"/>
      <c r="E100" s="169"/>
      <c r="F100" s="175"/>
      <c r="G100" s="27" t="s">
        <v>67</v>
      </c>
      <c r="H100" s="27" t="s">
        <v>54</v>
      </c>
      <c r="I100" s="26"/>
      <c r="J100" s="26"/>
      <c r="K100" s="26"/>
      <c r="L100" s="26"/>
    </row>
    <row r="101" spans="2:12" x14ac:dyDescent="0.25">
      <c r="B101" s="179"/>
      <c r="C101" s="173"/>
      <c r="D101" s="173"/>
      <c r="E101" s="173"/>
      <c r="F101" s="176"/>
      <c r="G101" s="27" t="s">
        <v>66</v>
      </c>
      <c r="H101" s="27" t="s">
        <v>54</v>
      </c>
      <c r="I101" s="26"/>
      <c r="J101" s="26"/>
      <c r="K101" s="26"/>
      <c r="L101" s="26"/>
    </row>
    <row r="102" spans="2:12" x14ac:dyDescent="0.25">
      <c r="B102" s="177" t="s">
        <v>130</v>
      </c>
      <c r="C102" s="168" t="s">
        <v>129</v>
      </c>
      <c r="D102" s="168" t="s">
        <v>77</v>
      </c>
      <c r="E102" s="168" t="s">
        <v>125</v>
      </c>
      <c r="F102" s="174" t="s">
        <v>128</v>
      </c>
      <c r="G102" s="27" t="s">
        <v>69</v>
      </c>
      <c r="H102" s="27" t="s">
        <v>54</v>
      </c>
      <c r="I102" s="26">
        <v>574752</v>
      </c>
      <c r="J102" s="26">
        <v>75360</v>
      </c>
      <c r="K102" s="26">
        <v>75360</v>
      </c>
      <c r="L102" s="26"/>
    </row>
    <row r="103" spans="2:12" x14ac:dyDescent="0.25">
      <c r="B103" s="178"/>
      <c r="C103" s="169"/>
      <c r="D103" s="169"/>
      <c r="E103" s="169"/>
      <c r="F103" s="175"/>
      <c r="G103" s="27" t="s">
        <v>68</v>
      </c>
      <c r="H103" s="27" t="s">
        <v>54</v>
      </c>
      <c r="I103" s="26"/>
      <c r="J103" s="26"/>
      <c r="K103" s="26"/>
      <c r="L103" s="26"/>
    </row>
    <row r="104" spans="2:12" x14ac:dyDescent="0.25">
      <c r="B104" s="178"/>
      <c r="C104" s="169"/>
      <c r="D104" s="169"/>
      <c r="E104" s="169"/>
      <c r="F104" s="175"/>
      <c r="G104" s="27" t="s">
        <v>67</v>
      </c>
      <c r="H104" s="27" t="s">
        <v>54</v>
      </c>
      <c r="I104" s="26"/>
      <c r="J104" s="26"/>
      <c r="K104" s="26"/>
      <c r="L104" s="26"/>
    </row>
    <row r="105" spans="2:12" x14ac:dyDescent="0.25">
      <c r="B105" s="179"/>
      <c r="C105" s="173"/>
      <c r="D105" s="173"/>
      <c r="E105" s="173"/>
      <c r="F105" s="176"/>
      <c r="G105" s="27" t="s">
        <v>66</v>
      </c>
      <c r="H105" s="27" t="s">
        <v>54</v>
      </c>
      <c r="I105" s="26"/>
      <c r="J105" s="26"/>
      <c r="K105" s="26"/>
      <c r="L105" s="26"/>
    </row>
    <row r="106" spans="2:12" x14ac:dyDescent="0.25">
      <c r="B106" s="177" t="s">
        <v>127</v>
      </c>
      <c r="C106" s="168" t="s">
        <v>126</v>
      </c>
      <c r="D106" s="168" t="s">
        <v>77</v>
      </c>
      <c r="E106" s="168" t="s">
        <v>125</v>
      </c>
      <c r="F106" s="174" t="s">
        <v>124</v>
      </c>
      <c r="G106" s="27" t="s">
        <v>69</v>
      </c>
      <c r="H106" s="27" t="s">
        <v>54</v>
      </c>
      <c r="I106" s="26">
        <v>127965.37</v>
      </c>
      <c r="J106" s="26">
        <v>125000</v>
      </c>
      <c r="K106" s="26">
        <v>125000</v>
      </c>
      <c r="L106" s="26"/>
    </row>
    <row r="107" spans="2:12" x14ac:dyDescent="0.25">
      <c r="B107" s="178"/>
      <c r="C107" s="169"/>
      <c r="D107" s="169"/>
      <c r="E107" s="169"/>
      <c r="F107" s="175"/>
      <c r="G107" s="27" t="s">
        <v>68</v>
      </c>
      <c r="H107" s="27" t="s">
        <v>54</v>
      </c>
      <c r="I107" s="26"/>
      <c r="J107" s="26"/>
      <c r="K107" s="26"/>
      <c r="L107" s="26"/>
    </row>
    <row r="108" spans="2:12" x14ac:dyDescent="0.25">
      <c r="B108" s="178"/>
      <c r="C108" s="169"/>
      <c r="D108" s="169"/>
      <c r="E108" s="169"/>
      <c r="F108" s="175"/>
      <c r="G108" s="27" t="s">
        <v>67</v>
      </c>
      <c r="H108" s="27" t="s">
        <v>54</v>
      </c>
      <c r="I108" s="26"/>
      <c r="J108" s="26"/>
      <c r="K108" s="26"/>
      <c r="L108" s="26"/>
    </row>
    <row r="109" spans="2:12" x14ac:dyDescent="0.25">
      <c r="B109" s="179"/>
      <c r="C109" s="173"/>
      <c r="D109" s="173"/>
      <c r="E109" s="173"/>
      <c r="F109" s="176"/>
      <c r="G109" s="27" t="s">
        <v>66</v>
      </c>
      <c r="H109" s="27" t="s">
        <v>54</v>
      </c>
      <c r="I109" s="26"/>
      <c r="J109" s="26"/>
      <c r="K109" s="26"/>
      <c r="L109" s="26"/>
    </row>
    <row r="110" spans="2:12" x14ac:dyDescent="0.25">
      <c r="B110" s="177" t="s">
        <v>123</v>
      </c>
      <c r="C110" s="168" t="s">
        <v>122</v>
      </c>
      <c r="D110" s="168" t="s">
        <v>77</v>
      </c>
      <c r="E110" s="168" t="s">
        <v>121</v>
      </c>
      <c r="F110" s="174" t="s">
        <v>120</v>
      </c>
      <c r="G110" s="27" t="s">
        <v>69</v>
      </c>
      <c r="H110" s="27" t="s">
        <v>54</v>
      </c>
      <c r="I110" s="26">
        <v>696130</v>
      </c>
      <c r="J110" s="26">
        <v>133330</v>
      </c>
      <c r="K110" s="26">
        <v>133330</v>
      </c>
      <c r="L110" s="26"/>
    </row>
    <row r="111" spans="2:12" x14ac:dyDescent="0.25">
      <c r="B111" s="178"/>
      <c r="C111" s="169"/>
      <c r="D111" s="169"/>
      <c r="E111" s="169"/>
      <c r="F111" s="175"/>
      <c r="G111" s="27" t="s">
        <v>68</v>
      </c>
      <c r="H111" s="27" t="s">
        <v>54</v>
      </c>
      <c r="I111" s="26"/>
      <c r="J111" s="26"/>
      <c r="K111" s="26"/>
      <c r="L111" s="26"/>
    </row>
    <row r="112" spans="2:12" x14ac:dyDescent="0.25">
      <c r="B112" s="178"/>
      <c r="C112" s="169"/>
      <c r="D112" s="169"/>
      <c r="E112" s="169"/>
      <c r="F112" s="175"/>
      <c r="G112" s="27" t="s">
        <v>67</v>
      </c>
      <c r="H112" s="27" t="s">
        <v>54</v>
      </c>
      <c r="I112" s="26"/>
      <c r="J112" s="26"/>
      <c r="K112" s="26"/>
      <c r="L112" s="26"/>
    </row>
    <row r="113" spans="2:12" x14ac:dyDescent="0.25">
      <c r="B113" s="179"/>
      <c r="C113" s="173"/>
      <c r="D113" s="173"/>
      <c r="E113" s="173"/>
      <c r="F113" s="176"/>
      <c r="G113" s="27" t="s">
        <v>66</v>
      </c>
      <c r="H113" s="27" t="s">
        <v>54</v>
      </c>
      <c r="I113" s="26"/>
      <c r="J113" s="26"/>
      <c r="K113" s="26"/>
      <c r="L113" s="26"/>
    </row>
    <row r="114" spans="2:12" x14ac:dyDescent="0.25">
      <c r="B114" s="170" t="s">
        <v>119</v>
      </c>
      <c r="C114" s="168" t="s">
        <v>118</v>
      </c>
      <c r="D114" s="168" t="s">
        <v>77</v>
      </c>
      <c r="E114" s="168" t="s">
        <v>117</v>
      </c>
      <c r="F114" s="174" t="s">
        <v>116</v>
      </c>
      <c r="G114" s="27" t="s">
        <v>69</v>
      </c>
      <c r="H114" s="27" t="s">
        <v>54</v>
      </c>
      <c r="I114" s="26"/>
      <c r="J114" s="26"/>
      <c r="K114" s="26"/>
      <c r="L114" s="26"/>
    </row>
    <row r="115" spans="2:12" x14ac:dyDescent="0.25">
      <c r="B115" s="171"/>
      <c r="C115" s="169"/>
      <c r="D115" s="169"/>
      <c r="E115" s="169"/>
      <c r="F115" s="175"/>
      <c r="G115" s="27" t="s">
        <v>68</v>
      </c>
      <c r="H115" s="27" t="s">
        <v>54</v>
      </c>
      <c r="I115" s="26"/>
      <c r="J115" s="26"/>
      <c r="K115" s="26"/>
      <c r="L115" s="26"/>
    </row>
    <row r="116" spans="2:12" x14ac:dyDescent="0.25">
      <c r="B116" s="171"/>
      <c r="C116" s="169"/>
      <c r="D116" s="169"/>
      <c r="E116" s="169"/>
      <c r="F116" s="175"/>
      <c r="G116" s="27" t="s">
        <v>67</v>
      </c>
      <c r="H116" s="27" t="s">
        <v>54</v>
      </c>
      <c r="I116" s="26"/>
      <c r="J116" s="26"/>
      <c r="K116" s="26"/>
      <c r="L116" s="26"/>
    </row>
    <row r="117" spans="2:12" x14ac:dyDescent="0.25">
      <c r="B117" s="172"/>
      <c r="C117" s="173"/>
      <c r="D117" s="173"/>
      <c r="E117" s="173"/>
      <c r="F117" s="176"/>
      <c r="G117" s="27" t="s">
        <v>66</v>
      </c>
      <c r="H117" s="27" t="s">
        <v>54</v>
      </c>
      <c r="I117" s="26"/>
      <c r="J117" s="26"/>
      <c r="K117" s="26"/>
      <c r="L117" s="26"/>
    </row>
    <row r="118" spans="2:12" x14ac:dyDescent="0.25">
      <c r="B118" s="177" t="s">
        <v>115</v>
      </c>
      <c r="C118" s="168" t="s">
        <v>114</v>
      </c>
      <c r="D118" s="168" t="s">
        <v>77</v>
      </c>
      <c r="E118" s="168" t="s">
        <v>113</v>
      </c>
      <c r="F118" s="174" t="s">
        <v>112</v>
      </c>
      <c r="G118" s="27" t="s">
        <v>69</v>
      </c>
      <c r="H118" s="27" t="s">
        <v>54</v>
      </c>
      <c r="I118" s="26"/>
      <c r="J118" s="26"/>
      <c r="K118" s="26"/>
      <c r="L118" s="26"/>
    </row>
    <row r="119" spans="2:12" x14ac:dyDescent="0.25">
      <c r="B119" s="178"/>
      <c r="C119" s="169"/>
      <c r="D119" s="169"/>
      <c r="E119" s="169"/>
      <c r="F119" s="175"/>
      <c r="G119" s="27" t="s">
        <v>68</v>
      </c>
      <c r="H119" s="27" t="s">
        <v>54</v>
      </c>
      <c r="I119" s="26"/>
      <c r="J119" s="26"/>
      <c r="K119" s="26"/>
      <c r="L119" s="26"/>
    </row>
    <row r="120" spans="2:12" x14ac:dyDescent="0.25">
      <c r="B120" s="178"/>
      <c r="C120" s="169"/>
      <c r="D120" s="169"/>
      <c r="E120" s="169"/>
      <c r="F120" s="175"/>
      <c r="G120" s="27" t="s">
        <v>67</v>
      </c>
      <c r="H120" s="27" t="s">
        <v>54</v>
      </c>
      <c r="I120" s="26"/>
      <c r="J120" s="26"/>
      <c r="K120" s="26"/>
      <c r="L120" s="26"/>
    </row>
    <row r="121" spans="2:12" x14ac:dyDescent="0.25">
      <c r="B121" s="179"/>
      <c r="C121" s="173"/>
      <c r="D121" s="173"/>
      <c r="E121" s="173"/>
      <c r="F121" s="176"/>
      <c r="G121" s="27" t="s">
        <v>66</v>
      </c>
      <c r="H121" s="27" t="s">
        <v>54</v>
      </c>
      <c r="I121" s="26"/>
      <c r="J121" s="26"/>
      <c r="K121" s="26"/>
      <c r="L121" s="26"/>
    </row>
    <row r="122" spans="2:12" x14ac:dyDescent="0.25">
      <c r="B122" s="177" t="s">
        <v>111</v>
      </c>
      <c r="C122" s="168" t="s">
        <v>110</v>
      </c>
      <c r="D122" s="168" t="s">
        <v>77</v>
      </c>
      <c r="E122" s="168" t="s">
        <v>109</v>
      </c>
      <c r="F122" s="174" t="s">
        <v>108</v>
      </c>
      <c r="G122" s="27" t="s">
        <v>69</v>
      </c>
      <c r="H122" s="27" t="s">
        <v>54</v>
      </c>
      <c r="I122" s="26"/>
      <c r="J122" s="26"/>
      <c r="K122" s="26"/>
      <c r="L122" s="26"/>
    </row>
    <row r="123" spans="2:12" x14ac:dyDescent="0.25">
      <c r="B123" s="178"/>
      <c r="C123" s="169"/>
      <c r="D123" s="169"/>
      <c r="E123" s="169"/>
      <c r="F123" s="175"/>
      <c r="G123" s="27" t="s">
        <v>68</v>
      </c>
      <c r="H123" s="27" t="s">
        <v>54</v>
      </c>
      <c r="I123" s="26"/>
      <c r="J123" s="26"/>
      <c r="K123" s="26"/>
      <c r="L123" s="26"/>
    </row>
    <row r="124" spans="2:12" x14ac:dyDescent="0.25">
      <c r="B124" s="178"/>
      <c r="C124" s="169"/>
      <c r="D124" s="169"/>
      <c r="E124" s="169"/>
      <c r="F124" s="175"/>
      <c r="G124" s="27" t="s">
        <v>67</v>
      </c>
      <c r="H124" s="27" t="s">
        <v>54</v>
      </c>
      <c r="I124" s="26"/>
      <c r="J124" s="26"/>
      <c r="K124" s="26"/>
      <c r="L124" s="26"/>
    </row>
    <row r="125" spans="2:12" x14ac:dyDescent="0.25">
      <c r="B125" s="179"/>
      <c r="C125" s="173"/>
      <c r="D125" s="173"/>
      <c r="E125" s="173"/>
      <c r="F125" s="176"/>
      <c r="G125" s="27" t="s">
        <v>66</v>
      </c>
      <c r="H125" s="27" t="s">
        <v>54</v>
      </c>
      <c r="I125" s="26"/>
      <c r="J125" s="26"/>
      <c r="K125" s="26"/>
      <c r="L125" s="26"/>
    </row>
    <row r="126" spans="2:12" x14ac:dyDescent="0.25">
      <c r="B126" s="177" t="s">
        <v>107</v>
      </c>
      <c r="C126" s="168" t="s">
        <v>106</v>
      </c>
      <c r="D126" s="168" t="s">
        <v>77</v>
      </c>
      <c r="E126" s="168" t="s">
        <v>105</v>
      </c>
      <c r="F126" s="174" t="s">
        <v>104</v>
      </c>
      <c r="G126" s="27" t="s">
        <v>69</v>
      </c>
      <c r="H126" s="27" t="s">
        <v>54</v>
      </c>
      <c r="I126" s="26">
        <v>150000</v>
      </c>
      <c r="J126" s="26">
        <v>70000</v>
      </c>
      <c r="K126" s="26">
        <v>70000</v>
      </c>
      <c r="L126" s="26"/>
    </row>
    <row r="127" spans="2:12" x14ac:dyDescent="0.25">
      <c r="B127" s="178"/>
      <c r="C127" s="169"/>
      <c r="D127" s="169"/>
      <c r="E127" s="169"/>
      <c r="F127" s="175"/>
      <c r="G127" s="27" t="s">
        <v>68</v>
      </c>
      <c r="H127" s="27" t="s">
        <v>54</v>
      </c>
      <c r="I127" s="26"/>
      <c r="J127" s="26"/>
      <c r="K127" s="26"/>
      <c r="L127" s="26"/>
    </row>
    <row r="128" spans="2:12" x14ac:dyDescent="0.25">
      <c r="B128" s="178"/>
      <c r="C128" s="169"/>
      <c r="D128" s="169"/>
      <c r="E128" s="169"/>
      <c r="F128" s="175"/>
      <c r="G128" s="27" t="s">
        <v>67</v>
      </c>
      <c r="H128" s="27" t="s">
        <v>54</v>
      </c>
      <c r="I128" s="26"/>
      <c r="J128" s="26"/>
      <c r="K128" s="26"/>
      <c r="L128" s="26"/>
    </row>
    <row r="129" spans="2:12" x14ac:dyDescent="0.25">
      <c r="B129" s="179"/>
      <c r="C129" s="173"/>
      <c r="D129" s="173"/>
      <c r="E129" s="173"/>
      <c r="F129" s="176"/>
      <c r="G129" s="27" t="s">
        <v>66</v>
      </c>
      <c r="H129" s="27" t="s">
        <v>54</v>
      </c>
      <c r="I129" s="26"/>
      <c r="J129" s="26"/>
      <c r="K129" s="26"/>
      <c r="L129" s="26"/>
    </row>
    <row r="130" spans="2:12" x14ac:dyDescent="0.25">
      <c r="B130" s="177" t="s">
        <v>103</v>
      </c>
      <c r="C130" s="168" t="s">
        <v>102</v>
      </c>
      <c r="D130" s="168" t="s">
        <v>77</v>
      </c>
      <c r="E130" s="168" t="s">
        <v>101</v>
      </c>
      <c r="F130" s="174" t="s">
        <v>100</v>
      </c>
      <c r="G130" s="27" t="s">
        <v>69</v>
      </c>
      <c r="H130" s="27" t="s">
        <v>54</v>
      </c>
      <c r="I130" s="26"/>
      <c r="J130" s="26"/>
      <c r="K130" s="26"/>
      <c r="L130" s="26"/>
    </row>
    <row r="131" spans="2:12" x14ac:dyDescent="0.25">
      <c r="B131" s="178"/>
      <c r="C131" s="169"/>
      <c r="D131" s="169"/>
      <c r="E131" s="169"/>
      <c r="F131" s="175"/>
      <c r="G131" s="27" t="s">
        <v>68</v>
      </c>
      <c r="H131" s="27" t="s">
        <v>54</v>
      </c>
      <c r="I131" s="26"/>
      <c r="J131" s="26"/>
      <c r="K131" s="26"/>
      <c r="L131" s="26"/>
    </row>
    <row r="132" spans="2:12" x14ac:dyDescent="0.25">
      <c r="B132" s="178"/>
      <c r="C132" s="169"/>
      <c r="D132" s="169"/>
      <c r="E132" s="169"/>
      <c r="F132" s="175"/>
      <c r="G132" s="27" t="s">
        <v>67</v>
      </c>
      <c r="H132" s="27" t="s">
        <v>54</v>
      </c>
      <c r="I132" s="26"/>
      <c r="J132" s="26"/>
      <c r="K132" s="26"/>
      <c r="L132" s="26"/>
    </row>
    <row r="133" spans="2:12" x14ac:dyDescent="0.25">
      <c r="B133" s="179"/>
      <c r="C133" s="173"/>
      <c r="D133" s="173"/>
      <c r="E133" s="173"/>
      <c r="F133" s="176"/>
      <c r="G133" s="27" t="s">
        <v>66</v>
      </c>
      <c r="H133" s="27" t="s">
        <v>54</v>
      </c>
      <c r="I133" s="26"/>
      <c r="J133" s="26"/>
      <c r="K133" s="26"/>
      <c r="L133" s="26"/>
    </row>
    <row r="134" spans="2:12" x14ac:dyDescent="0.25">
      <c r="B134" s="177" t="s">
        <v>99</v>
      </c>
      <c r="C134" s="168" t="s">
        <v>98</v>
      </c>
      <c r="D134" s="168" t="s">
        <v>77</v>
      </c>
      <c r="E134" s="168" t="s">
        <v>97</v>
      </c>
      <c r="F134" s="174" t="s">
        <v>96</v>
      </c>
      <c r="G134" s="27" t="s">
        <v>69</v>
      </c>
      <c r="H134" s="27" t="s">
        <v>54</v>
      </c>
      <c r="I134" s="26"/>
      <c r="J134" s="26"/>
      <c r="K134" s="26"/>
      <c r="L134" s="26"/>
    </row>
    <row r="135" spans="2:12" x14ac:dyDescent="0.25">
      <c r="B135" s="178"/>
      <c r="C135" s="169"/>
      <c r="D135" s="169"/>
      <c r="E135" s="169"/>
      <c r="F135" s="175"/>
      <c r="G135" s="27" t="s">
        <v>68</v>
      </c>
      <c r="H135" s="27" t="s">
        <v>54</v>
      </c>
      <c r="I135" s="26"/>
      <c r="J135" s="26"/>
      <c r="K135" s="26"/>
      <c r="L135" s="26"/>
    </row>
    <row r="136" spans="2:12" x14ac:dyDescent="0.25">
      <c r="B136" s="178"/>
      <c r="C136" s="169"/>
      <c r="D136" s="169"/>
      <c r="E136" s="169"/>
      <c r="F136" s="175"/>
      <c r="G136" s="27" t="s">
        <v>67</v>
      </c>
      <c r="H136" s="27" t="s">
        <v>54</v>
      </c>
      <c r="I136" s="26"/>
      <c r="J136" s="26"/>
      <c r="K136" s="26"/>
      <c r="L136" s="26"/>
    </row>
    <row r="137" spans="2:12" x14ac:dyDescent="0.25">
      <c r="B137" s="179"/>
      <c r="C137" s="173"/>
      <c r="D137" s="173"/>
      <c r="E137" s="173"/>
      <c r="F137" s="176"/>
      <c r="G137" s="27" t="s">
        <v>66</v>
      </c>
      <c r="H137" s="27" t="s">
        <v>54</v>
      </c>
      <c r="I137" s="26"/>
      <c r="J137" s="26"/>
      <c r="K137" s="26"/>
      <c r="L137" s="26"/>
    </row>
    <row r="138" spans="2:12" x14ac:dyDescent="0.25">
      <c r="B138" s="170" t="s">
        <v>95</v>
      </c>
      <c r="C138" s="168" t="s">
        <v>94</v>
      </c>
      <c r="D138" s="168" t="s">
        <v>77</v>
      </c>
      <c r="E138" s="168" t="s">
        <v>93</v>
      </c>
      <c r="F138" s="174" t="s">
        <v>92</v>
      </c>
      <c r="G138" s="27" t="s">
        <v>69</v>
      </c>
      <c r="H138" s="27" t="s">
        <v>54</v>
      </c>
      <c r="I138" s="26">
        <v>30000</v>
      </c>
      <c r="J138" s="26">
        <v>30000</v>
      </c>
      <c r="K138" s="26">
        <v>30000</v>
      </c>
      <c r="L138" s="26"/>
    </row>
    <row r="139" spans="2:12" x14ac:dyDescent="0.25">
      <c r="B139" s="171"/>
      <c r="C139" s="169"/>
      <c r="D139" s="169"/>
      <c r="E139" s="169"/>
      <c r="F139" s="175"/>
      <c r="G139" s="27" t="s">
        <v>68</v>
      </c>
      <c r="H139" s="27" t="s">
        <v>54</v>
      </c>
      <c r="I139" s="26"/>
      <c r="J139" s="26"/>
      <c r="K139" s="26"/>
      <c r="L139" s="26"/>
    </row>
    <row r="140" spans="2:12" x14ac:dyDescent="0.25">
      <c r="B140" s="171"/>
      <c r="C140" s="169"/>
      <c r="D140" s="169"/>
      <c r="E140" s="169"/>
      <c r="F140" s="175"/>
      <c r="G140" s="27" t="s">
        <v>67</v>
      </c>
      <c r="H140" s="27" t="s">
        <v>54</v>
      </c>
      <c r="I140" s="26"/>
      <c r="J140" s="26"/>
      <c r="K140" s="26"/>
      <c r="L140" s="26"/>
    </row>
    <row r="141" spans="2:12" x14ac:dyDescent="0.25">
      <c r="B141" s="172"/>
      <c r="C141" s="173"/>
      <c r="D141" s="173"/>
      <c r="E141" s="173"/>
      <c r="F141" s="176"/>
      <c r="G141" s="27" t="s">
        <v>66</v>
      </c>
      <c r="H141" s="27" t="s">
        <v>54</v>
      </c>
      <c r="I141" s="26"/>
      <c r="J141" s="26"/>
      <c r="K141" s="26"/>
      <c r="L141" s="26"/>
    </row>
    <row r="142" spans="2:12" x14ac:dyDescent="0.25">
      <c r="B142" s="170" t="s">
        <v>91</v>
      </c>
      <c r="C142" s="168" t="s">
        <v>90</v>
      </c>
      <c r="D142" s="168" t="s">
        <v>77</v>
      </c>
      <c r="E142" s="168" t="s">
        <v>89</v>
      </c>
      <c r="F142" s="174" t="s">
        <v>88</v>
      </c>
      <c r="G142" s="27" t="s">
        <v>69</v>
      </c>
      <c r="H142" s="27" t="s">
        <v>54</v>
      </c>
      <c r="I142" s="26"/>
      <c r="J142" s="26"/>
      <c r="K142" s="26"/>
      <c r="L142" s="26"/>
    </row>
    <row r="143" spans="2:12" x14ac:dyDescent="0.25">
      <c r="B143" s="171"/>
      <c r="C143" s="169"/>
      <c r="D143" s="169"/>
      <c r="E143" s="169"/>
      <c r="F143" s="175"/>
      <c r="G143" s="27" t="s">
        <v>68</v>
      </c>
      <c r="H143" s="27" t="s">
        <v>54</v>
      </c>
      <c r="I143" s="26"/>
      <c r="J143" s="26"/>
      <c r="K143" s="26"/>
      <c r="L143" s="26"/>
    </row>
    <row r="144" spans="2:12" x14ac:dyDescent="0.25">
      <c r="B144" s="171"/>
      <c r="C144" s="169"/>
      <c r="D144" s="169"/>
      <c r="E144" s="169"/>
      <c r="F144" s="175"/>
      <c r="G144" s="27" t="s">
        <v>67</v>
      </c>
      <c r="H144" s="27" t="s">
        <v>54</v>
      </c>
      <c r="I144" s="26"/>
      <c r="J144" s="26"/>
      <c r="K144" s="26"/>
      <c r="L144" s="26"/>
    </row>
    <row r="145" spans="2:12" x14ac:dyDescent="0.25">
      <c r="B145" s="172"/>
      <c r="C145" s="173"/>
      <c r="D145" s="173"/>
      <c r="E145" s="173"/>
      <c r="F145" s="176"/>
      <c r="G145" s="27" t="s">
        <v>66</v>
      </c>
      <c r="H145" s="27" t="s">
        <v>54</v>
      </c>
      <c r="I145" s="26"/>
      <c r="J145" s="26"/>
      <c r="K145" s="26"/>
      <c r="L145" s="26"/>
    </row>
    <row r="146" spans="2:12" x14ac:dyDescent="0.25">
      <c r="B146" s="177" t="s">
        <v>87</v>
      </c>
      <c r="C146" s="168" t="s">
        <v>86</v>
      </c>
      <c r="D146" s="168" t="s">
        <v>77</v>
      </c>
      <c r="E146" s="168" t="s">
        <v>85</v>
      </c>
      <c r="F146" s="174" t="s">
        <v>84</v>
      </c>
      <c r="G146" s="27" t="s">
        <v>69</v>
      </c>
      <c r="H146" s="27" t="s">
        <v>54</v>
      </c>
      <c r="I146" s="26">
        <v>100000</v>
      </c>
      <c r="J146" s="26">
        <v>100000</v>
      </c>
      <c r="K146" s="26">
        <v>100000</v>
      </c>
      <c r="L146" s="26"/>
    </row>
    <row r="147" spans="2:12" x14ac:dyDescent="0.25">
      <c r="B147" s="178"/>
      <c r="C147" s="169"/>
      <c r="D147" s="169"/>
      <c r="E147" s="169"/>
      <c r="F147" s="175"/>
      <c r="G147" s="27" t="s">
        <v>68</v>
      </c>
      <c r="H147" s="27" t="s">
        <v>54</v>
      </c>
      <c r="I147" s="26"/>
      <c r="J147" s="26"/>
      <c r="K147" s="26"/>
      <c r="L147" s="26"/>
    </row>
    <row r="148" spans="2:12" x14ac:dyDescent="0.25">
      <c r="B148" s="178"/>
      <c r="C148" s="169"/>
      <c r="D148" s="169"/>
      <c r="E148" s="169"/>
      <c r="F148" s="175"/>
      <c r="G148" s="27" t="s">
        <v>67</v>
      </c>
      <c r="H148" s="27" t="s">
        <v>54</v>
      </c>
      <c r="I148" s="26"/>
      <c r="J148" s="26"/>
      <c r="K148" s="26"/>
      <c r="L148" s="26"/>
    </row>
    <row r="149" spans="2:12" x14ac:dyDescent="0.25">
      <c r="B149" s="179"/>
      <c r="C149" s="173"/>
      <c r="D149" s="173"/>
      <c r="E149" s="173"/>
      <c r="F149" s="176"/>
      <c r="G149" s="27" t="s">
        <v>66</v>
      </c>
      <c r="H149" s="27" t="s">
        <v>54</v>
      </c>
      <c r="I149" s="26"/>
      <c r="J149" s="26"/>
      <c r="K149" s="26"/>
      <c r="L149" s="26"/>
    </row>
    <row r="150" spans="2:12" x14ac:dyDescent="0.25">
      <c r="B150" s="177" t="s">
        <v>83</v>
      </c>
      <c r="C150" s="168" t="s">
        <v>82</v>
      </c>
      <c r="D150" s="168" t="s">
        <v>77</v>
      </c>
      <c r="E150" s="168" t="s">
        <v>81</v>
      </c>
      <c r="F150" s="174" t="s">
        <v>80</v>
      </c>
      <c r="G150" s="27" t="s">
        <v>69</v>
      </c>
      <c r="H150" s="27" t="s">
        <v>54</v>
      </c>
      <c r="I150" s="26"/>
      <c r="J150" s="26"/>
      <c r="K150" s="26"/>
      <c r="L150" s="26"/>
    </row>
    <row r="151" spans="2:12" x14ac:dyDescent="0.25">
      <c r="B151" s="178"/>
      <c r="C151" s="169"/>
      <c r="D151" s="169"/>
      <c r="E151" s="169"/>
      <c r="F151" s="175"/>
      <c r="G151" s="27" t="s">
        <v>68</v>
      </c>
      <c r="H151" s="27" t="s">
        <v>54</v>
      </c>
      <c r="I151" s="26"/>
      <c r="J151" s="26"/>
      <c r="K151" s="26"/>
      <c r="L151" s="26"/>
    </row>
    <row r="152" spans="2:12" x14ac:dyDescent="0.25">
      <c r="B152" s="178"/>
      <c r="C152" s="169"/>
      <c r="D152" s="169"/>
      <c r="E152" s="169"/>
      <c r="F152" s="175"/>
      <c r="G152" s="27" t="s">
        <v>67</v>
      </c>
      <c r="H152" s="27" t="s">
        <v>54</v>
      </c>
      <c r="I152" s="26"/>
      <c r="J152" s="26"/>
      <c r="K152" s="26"/>
      <c r="L152" s="26"/>
    </row>
    <row r="153" spans="2:12" x14ac:dyDescent="0.25">
      <c r="B153" s="178"/>
      <c r="C153" s="169"/>
      <c r="D153" s="169"/>
      <c r="E153" s="169"/>
      <c r="F153" s="175"/>
      <c r="G153" s="27" t="s">
        <v>66</v>
      </c>
      <c r="H153" s="27" t="s">
        <v>54</v>
      </c>
      <c r="I153" s="26"/>
      <c r="J153" s="26"/>
      <c r="K153" s="26"/>
      <c r="L153" s="26"/>
    </row>
    <row r="154" spans="2:12" x14ac:dyDescent="0.25">
      <c r="B154" s="177" t="s">
        <v>79</v>
      </c>
      <c r="C154" s="168" t="s">
        <v>78</v>
      </c>
      <c r="D154" s="168" t="s">
        <v>77</v>
      </c>
      <c r="E154" s="168" t="s">
        <v>76</v>
      </c>
      <c r="F154" s="174" t="s">
        <v>75</v>
      </c>
      <c r="G154" s="27" t="s">
        <v>69</v>
      </c>
      <c r="H154" s="27" t="s">
        <v>54</v>
      </c>
      <c r="I154" s="26"/>
      <c r="J154" s="26"/>
      <c r="K154" s="26"/>
      <c r="L154" s="26"/>
    </row>
    <row r="155" spans="2:12" x14ac:dyDescent="0.25">
      <c r="B155" s="178"/>
      <c r="C155" s="169"/>
      <c r="D155" s="169"/>
      <c r="E155" s="169"/>
      <c r="F155" s="175"/>
      <c r="G155" s="27" t="s">
        <v>68</v>
      </c>
      <c r="H155" s="27" t="s">
        <v>54</v>
      </c>
      <c r="I155" s="26"/>
      <c r="J155" s="26"/>
      <c r="K155" s="26"/>
      <c r="L155" s="26"/>
    </row>
    <row r="156" spans="2:12" x14ac:dyDescent="0.25">
      <c r="B156" s="178"/>
      <c r="C156" s="169"/>
      <c r="D156" s="169"/>
      <c r="E156" s="169"/>
      <c r="F156" s="175"/>
      <c r="G156" s="27" t="s">
        <v>67</v>
      </c>
      <c r="H156" s="27" t="s">
        <v>54</v>
      </c>
      <c r="I156" s="26"/>
      <c r="J156" s="26"/>
      <c r="K156" s="26"/>
      <c r="L156" s="26"/>
    </row>
    <row r="157" spans="2:12" x14ac:dyDescent="0.25">
      <c r="B157" s="178"/>
      <c r="C157" s="169"/>
      <c r="D157" s="169"/>
      <c r="E157" s="169"/>
      <c r="F157" s="175"/>
      <c r="G157" s="27" t="s">
        <v>66</v>
      </c>
      <c r="H157" s="27" t="s">
        <v>54</v>
      </c>
      <c r="I157" s="26"/>
      <c r="J157" s="26"/>
      <c r="K157" s="26"/>
      <c r="L157" s="26"/>
    </row>
    <row r="158" spans="2:12" x14ac:dyDescent="0.25">
      <c r="B158" s="180" t="s">
        <v>74</v>
      </c>
      <c r="C158" s="182" t="s">
        <v>73</v>
      </c>
      <c r="D158" s="182" t="s">
        <v>72</v>
      </c>
      <c r="E158" s="182" t="s">
        <v>71</v>
      </c>
      <c r="F158" s="183" t="s">
        <v>70</v>
      </c>
      <c r="G158" s="36" t="s">
        <v>69</v>
      </c>
      <c r="H158" s="35" t="s">
        <v>54</v>
      </c>
      <c r="I158" s="34">
        <v>1400131.39</v>
      </c>
      <c r="J158" s="34">
        <v>1453133.59</v>
      </c>
      <c r="K158" s="34">
        <v>1507272.09</v>
      </c>
      <c r="L158" s="34"/>
    </row>
    <row r="159" spans="2:12" x14ac:dyDescent="0.25">
      <c r="B159" s="181"/>
      <c r="C159" s="181"/>
      <c r="D159" s="181"/>
      <c r="E159" s="181"/>
      <c r="F159" s="181"/>
      <c r="G159" s="36" t="s">
        <v>68</v>
      </c>
      <c r="H159" s="35" t="s">
        <v>54</v>
      </c>
      <c r="I159" s="34"/>
      <c r="J159" s="34"/>
      <c r="K159" s="34"/>
      <c r="L159" s="34"/>
    </row>
    <row r="160" spans="2:12" x14ac:dyDescent="0.25">
      <c r="B160" s="181"/>
      <c r="C160" s="181"/>
      <c r="D160" s="181"/>
      <c r="E160" s="181"/>
      <c r="F160" s="181"/>
      <c r="G160" s="36" t="s">
        <v>67</v>
      </c>
      <c r="H160" s="35" t="s">
        <v>54</v>
      </c>
      <c r="I160" s="34"/>
      <c r="J160" s="34"/>
      <c r="K160" s="34"/>
      <c r="L160" s="34"/>
    </row>
    <row r="161" spans="2:12" x14ac:dyDescent="0.25">
      <c r="B161" s="181"/>
      <c r="C161" s="181"/>
      <c r="D161" s="181"/>
      <c r="E161" s="181"/>
      <c r="F161" s="181"/>
      <c r="G161" s="36" t="s">
        <v>66</v>
      </c>
      <c r="H161" s="35" t="s">
        <v>54</v>
      </c>
      <c r="I161" s="34"/>
      <c r="J161" s="34"/>
      <c r="K161" s="34"/>
      <c r="L161" s="34"/>
    </row>
    <row r="162" spans="2:12" x14ac:dyDescent="0.25">
      <c r="B162" s="33" t="s">
        <v>65</v>
      </c>
      <c r="C162" s="32" t="s">
        <v>64</v>
      </c>
      <c r="D162" s="32" t="s">
        <v>63</v>
      </c>
      <c r="E162" s="32" t="s">
        <v>54</v>
      </c>
      <c r="F162" s="32" t="s">
        <v>54</v>
      </c>
      <c r="G162" s="30" t="s">
        <v>54</v>
      </c>
      <c r="H162" s="30" t="s">
        <v>54</v>
      </c>
      <c r="I162" s="29">
        <f>SUM(I163:I165)</f>
        <v>0</v>
      </c>
      <c r="J162" s="29">
        <f>SUM(J163:J165)</f>
        <v>0</v>
      </c>
      <c r="K162" s="29">
        <f>SUM(K163:K165)</f>
        <v>0</v>
      </c>
      <c r="L162" s="29">
        <f>SUM(L163:L165)</f>
        <v>0</v>
      </c>
    </row>
    <row r="163" spans="2:12" ht="22.5" x14ac:dyDescent="0.25">
      <c r="B163" s="28" t="s">
        <v>62</v>
      </c>
      <c r="C163" s="27" t="s">
        <v>61</v>
      </c>
      <c r="D163" s="27" t="s">
        <v>54</v>
      </c>
      <c r="E163" s="27"/>
      <c r="F163" s="27"/>
      <c r="G163" s="27"/>
      <c r="H163" s="27"/>
      <c r="I163" s="26"/>
      <c r="J163" s="26"/>
      <c r="K163" s="26"/>
      <c r="L163" s="26"/>
    </row>
    <row r="164" spans="2:12" x14ac:dyDescent="0.25">
      <c r="B164" s="28" t="s">
        <v>60</v>
      </c>
      <c r="C164" s="27" t="s">
        <v>59</v>
      </c>
      <c r="D164" s="27" t="s">
        <v>54</v>
      </c>
      <c r="E164" s="27"/>
      <c r="F164" s="27"/>
      <c r="G164" s="27"/>
      <c r="H164" s="27"/>
      <c r="I164" s="26"/>
      <c r="J164" s="26"/>
      <c r="K164" s="26"/>
      <c r="L164" s="26"/>
    </row>
    <row r="165" spans="2:12" x14ac:dyDescent="0.25">
      <c r="B165" s="28" t="s">
        <v>58</v>
      </c>
      <c r="C165" s="27" t="s">
        <v>57</v>
      </c>
      <c r="D165" s="27" t="s">
        <v>54</v>
      </c>
      <c r="E165" s="27"/>
      <c r="F165" s="27"/>
      <c r="G165" s="27"/>
      <c r="H165" s="27"/>
      <c r="I165" s="26"/>
      <c r="J165" s="26"/>
      <c r="K165" s="26"/>
      <c r="L165" s="26"/>
    </row>
    <row r="166" spans="2:12" x14ac:dyDescent="0.25">
      <c r="B166" s="31" t="s">
        <v>56</v>
      </c>
      <c r="C166" s="30" t="s">
        <v>55</v>
      </c>
      <c r="D166" s="30" t="s">
        <v>54</v>
      </c>
      <c r="E166" s="30" t="s">
        <v>54</v>
      </c>
      <c r="F166" s="30" t="s">
        <v>54</v>
      </c>
      <c r="G166" s="30" t="s">
        <v>54</v>
      </c>
      <c r="H166" s="30" t="s">
        <v>54</v>
      </c>
      <c r="I166" s="29">
        <f>SUM(I167)</f>
        <v>0</v>
      </c>
      <c r="J166" s="29">
        <f>SUM(J167)</f>
        <v>0</v>
      </c>
      <c r="K166" s="29">
        <f>SUM(K167)</f>
        <v>0</v>
      </c>
      <c r="L166" s="29">
        <f>SUM(L167)</f>
        <v>0</v>
      </c>
    </row>
    <row r="167" spans="2:12" ht="22.5" x14ac:dyDescent="0.25">
      <c r="B167" s="28" t="s">
        <v>53</v>
      </c>
      <c r="C167" s="27" t="s">
        <v>52</v>
      </c>
      <c r="D167" s="27" t="s">
        <v>51</v>
      </c>
      <c r="E167" s="27"/>
      <c r="F167" s="27"/>
      <c r="G167" s="27"/>
      <c r="H167" s="27"/>
      <c r="I167" s="26"/>
      <c r="J167" s="26"/>
      <c r="K167" s="26"/>
      <c r="L167" s="26"/>
    </row>
  </sheetData>
  <mergeCells count="151">
    <mergeCell ref="C102:C105"/>
    <mergeCell ref="D102:D105"/>
    <mergeCell ref="E102:E105"/>
    <mergeCell ref="F102:F105"/>
    <mergeCell ref="E74:E77"/>
    <mergeCell ref="F78:F81"/>
    <mergeCell ref="C23:C24"/>
    <mergeCell ref="H23:H24"/>
    <mergeCell ref="I44:I45"/>
    <mergeCell ref="G44:G45"/>
    <mergeCell ref="D23:D24"/>
    <mergeCell ref="E23:E24"/>
    <mergeCell ref="F44:F45"/>
    <mergeCell ref="F74:F77"/>
    <mergeCell ref="B82:B85"/>
    <mergeCell ref="C82:C85"/>
    <mergeCell ref="D82:D85"/>
    <mergeCell ref="E82:E85"/>
    <mergeCell ref="F82:F85"/>
    <mergeCell ref="B86:B89"/>
    <mergeCell ref="C86:C89"/>
    <mergeCell ref="B70:B73"/>
    <mergeCell ref="B66:B69"/>
    <mergeCell ref="C66:C69"/>
    <mergeCell ref="D66:D69"/>
    <mergeCell ref="E66:E69"/>
    <mergeCell ref="F66:F69"/>
    <mergeCell ref="B78:B81"/>
    <mergeCell ref="C78:C81"/>
    <mergeCell ref="D78:D81"/>
    <mergeCell ref="E78:E81"/>
    <mergeCell ref="C70:C73"/>
    <mergeCell ref="D70:D73"/>
    <mergeCell ref="E70:E73"/>
    <mergeCell ref="F70:F73"/>
    <mergeCell ref="B74:B77"/>
    <mergeCell ref="D74:D77"/>
    <mergeCell ref="C74:C77"/>
    <mergeCell ref="B2:L2"/>
    <mergeCell ref="B4:B7"/>
    <mergeCell ref="C4:C7"/>
    <mergeCell ref="D4:G4"/>
    <mergeCell ref="H4:H7"/>
    <mergeCell ref="I4:L4"/>
    <mergeCell ref="K44:K45"/>
    <mergeCell ref="L44:L45"/>
    <mergeCell ref="J23:J24"/>
    <mergeCell ref="J44:J45"/>
    <mergeCell ref="K23:K24"/>
    <mergeCell ref="L23:L24"/>
    <mergeCell ref="D6:D7"/>
    <mergeCell ref="E6:E7"/>
    <mergeCell ref="F6:F7"/>
    <mergeCell ref="L5:L7"/>
    <mergeCell ref="G6:G7"/>
    <mergeCell ref="C44:C45"/>
    <mergeCell ref="G23:G24"/>
    <mergeCell ref="D44:D45"/>
    <mergeCell ref="E44:E45"/>
    <mergeCell ref="F23:F24"/>
    <mergeCell ref="I23:I24"/>
    <mergeCell ref="H44:H45"/>
    <mergeCell ref="B98:B101"/>
    <mergeCell ref="C98:C101"/>
    <mergeCell ref="D98:D101"/>
    <mergeCell ref="E98:E101"/>
    <mergeCell ref="F98:F101"/>
    <mergeCell ref="B106:B109"/>
    <mergeCell ref="C106:C109"/>
    <mergeCell ref="D106:D109"/>
    <mergeCell ref="D86:D89"/>
    <mergeCell ref="E106:E109"/>
    <mergeCell ref="F106:F109"/>
    <mergeCell ref="B90:B93"/>
    <mergeCell ref="C90:C93"/>
    <mergeCell ref="D90:D93"/>
    <mergeCell ref="E90:E93"/>
    <mergeCell ref="F90:F93"/>
    <mergeCell ref="B94:B97"/>
    <mergeCell ref="C94:C97"/>
    <mergeCell ref="D94:D97"/>
    <mergeCell ref="E86:E89"/>
    <mergeCell ref="F86:F89"/>
    <mergeCell ref="E94:E97"/>
    <mergeCell ref="F94:F97"/>
    <mergeCell ref="B102:B105"/>
    <mergeCell ref="E126:E129"/>
    <mergeCell ref="F126:F129"/>
    <mergeCell ref="B110:B113"/>
    <mergeCell ref="C110:C113"/>
    <mergeCell ref="D110:D113"/>
    <mergeCell ref="E110:E113"/>
    <mergeCell ref="F110:F113"/>
    <mergeCell ref="B114:B117"/>
    <mergeCell ref="C114:C117"/>
    <mergeCell ref="D114:D117"/>
    <mergeCell ref="E114:E117"/>
    <mergeCell ref="F114:F117"/>
    <mergeCell ref="B118:B121"/>
    <mergeCell ref="C118:C121"/>
    <mergeCell ref="D118:D121"/>
    <mergeCell ref="E118:E121"/>
    <mergeCell ref="F118:F121"/>
    <mergeCell ref="B122:B125"/>
    <mergeCell ref="C122:C125"/>
    <mergeCell ref="D122:D125"/>
    <mergeCell ref="E122:E125"/>
    <mergeCell ref="F122:F125"/>
    <mergeCell ref="B126:B129"/>
    <mergeCell ref="C126:C129"/>
    <mergeCell ref="B130:B133"/>
    <mergeCell ref="C130:C133"/>
    <mergeCell ref="D130:D133"/>
    <mergeCell ref="E130:E133"/>
    <mergeCell ref="F130:F133"/>
    <mergeCell ref="E150:E153"/>
    <mergeCell ref="F150:F153"/>
    <mergeCell ref="E138:E141"/>
    <mergeCell ref="D126:D129"/>
    <mergeCell ref="E142:E145"/>
    <mergeCell ref="F142:F145"/>
    <mergeCell ref="F138:F141"/>
    <mergeCell ref="B146:B149"/>
    <mergeCell ref="C146:C149"/>
    <mergeCell ref="D146:D149"/>
    <mergeCell ref="E146:E149"/>
    <mergeCell ref="F146:F149"/>
    <mergeCell ref="B142:B145"/>
    <mergeCell ref="D142:D145"/>
    <mergeCell ref="C142:C145"/>
    <mergeCell ref="B150:B153"/>
    <mergeCell ref="C150:C153"/>
    <mergeCell ref="D150:D153"/>
    <mergeCell ref="B138:B141"/>
    <mergeCell ref="C138:C141"/>
    <mergeCell ref="D138:D141"/>
    <mergeCell ref="E134:E137"/>
    <mergeCell ref="F134:F137"/>
    <mergeCell ref="B134:B137"/>
    <mergeCell ref="B158:B161"/>
    <mergeCell ref="C158:C161"/>
    <mergeCell ref="D158:D161"/>
    <mergeCell ref="E158:E161"/>
    <mergeCell ref="F158:F161"/>
    <mergeCell ref="B154:B157"/>
    <mergeCell ref="E154:E157"/>
    <mergeCell ref="F154:F157"/>
    <mergeCell ref="C154:C157"/>
    <mergeCell ref="D154:D157"/>
    <mergeCell ref="D134:D137"/>
    <mergeCell ref="C134:C137"/>
  </mergeCells>
  <pageMargins left="0.19685039370078741" right="0.19685039370078741" top="0.19685039370078741" bottom="0.19685039370078741" header="0" footer="0"/>
  <pageSetup paperSize="9" scale="79" fitToHeight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0"/>
  <sheetViews>
    <sheetView workbookViewId="0">
      <selection activeCell="F36" sqref="F36"/>
    </sheetView>
  </sheetViews>
  <sheetFormatPr defaultRowHeight="15" x14ac:dyDescent="0.25"/>
  <cols>
    <col min="1" max="1" width="1.5703125" customWidth="1"/>
    <col min="2" max="2" width="5.42578125" customWidth="1"/>
    <col min="3" max="3" width="71.42578125" customWidth="1"/>
    <col min="4" max="4" width="5.28515625" customWidth="1"/>
    <col min="5" max="5" width="7.140625" customWidth="1"/>
    <col min="6" max="9" width="10.7109375" customWidth="1"/>
    <col min="10" max="10" width="13.5703125" customWidth="1"/>
    <col min="11" max="11" width="9.140625" customWidth="1"/>
    <col min="12" max="15" width="9.140625" hidden="1" customWidth="1"/>
    <col min="16" max="16" width="9.140625" customWidth="1"/>
  </cols>
  <sheetData>
    <row r="2" spans="1:15" x14ac:dyDescent="0.25">
      <c r="B2" s="184" t="s">
        <v>421</v>
      </c>
      <c r="C2" s="184"/>
      <c r="D2" s="184"/>
      <c r="E2" s="184"/>
      <c r="F2" s="184"/>
      <c r="G2" s="184"/>
      <c r="H2" s="184"/>
      <c r="I2" s="184"/>
      <c r="J2" s="72"/>
    </row>
    <row r="3" spans="1:15" x14ac:dyDescent="0.25">
      <c r="B3" s="74"/>
      <c r="C3" s="74"/>
      <c r="D3" s="74"/>
      <c r="E3" s="74"/>
      <c r="F3" s="74"/>
      <c r="G3" s="74"/>
      <c r="H3" s="74"/>
      <c r="I3" s="74"/>
      <c r="J3" s="74"/>
    </row>
    <row r="4" spans="1:15" x14ac:dyDescent="0.25">
      <c r="B4" s="200" t="s">
        <v>420</v>
      </c>
      <c r="C4" s="222" t="s">
        <v>333</v>
      </c>
      <c r="D4" s="188" t="s">
        <v>419</v>
      </c>
      <c r="E4" s="188" t="s">
        <v>418</v>
      </c>
      <c r="F4" s="193" t="s">
        <v>329</v>
      </c>
      <c r="G4" s="194"/>
      <c r="H4" s="194"/>
      <c r="I4" s="195"/>
      <c r="J4" s="118"/>
    </row>
    <row r="5" spans="1:15" x14ac:dyDescent="0.25">
      <c r="B5" s="221"/>
      <c r="C5" s="223"/>
      <c r="D5" s="189"/>
      <c r="E5" s="189"/>
      <c r="F5" s="121" t="s">
        <v>0</v>
      </c>
      <c r="G5" s="121" t="s">
        <v>0</v>
      </c>
      <c r="H5" s="63" t="s">
        <v>0</v>
      </c>
      <c r="I5" s="192" t="s">
        <v>328</v>
      </c>
      <c r="J5" s="115"/>
    </row>
    <row r="6" spans="1:15" ht="15" customHeight="1" x14ac:dyDescent="0.25">
      <c r="B6" s="221"/>
      <c r="C6" s="223"/>
      <c r="D6" s="189"/>
      <c r="E6" s="189"/>
      <c r="F6" s="120">
        <v>2025</v>
      </c>
      <c r="G6" s="120">
        <v>2026</v>
      </c>
      <c r="H6" s="119">
        <v>2027</v>
      </c>
      <c r="I6" s="215"/>
      <c r="J6" s="115"/>
    </row>
    <row r="7" spans="1:15" ht="33.75" x14ac:dyDescent="0.25">
      <c r="B7" s="221"/>
      <c r="C7" s="223"/>
      <c r="D7" s="190"/>
      <c r="E7" s="190"/>
      <c r="F7" s="117" t="s">
        <v>417</v>
      </c>
      <c r="G7" s="117" t="s">
        <v>416</v>
      </c>
      <c r="H7" s="116" t="s">
        <v>415</v>
      </c>
      <c r="I7" s="216"/>
      <c r="J7" s="115"/>
    </row>
    <row r="8" spans="1:15" x14ac:dyDescent="0.25">
      <c r="B8" s="114" t="s">
        <v>320</v>
      </c>
      <c r="C8" s="114" t="s">
        <v>319</v>
      </c>
      <c r="D8" s="113" t="s">
        <v>318</v>
      </c>
      <c r="E8" s="112" t="s">
        <v>317</v>
      </c>
      <c r="F8" s="112" t="s">
        <v>316</v>
      </c>
      <c r="G8" s="112" t="s">
        <v>315</v>
      </c>
      <c r="H8" s="112" t="s">
        <v>314</v>
      </c>
      <c r="I8" s="111" t="s">
        <v>313</v>
      </c>
      <c r="J8" s="110"/>
    </row>
    <row r="9" spans="1:15" x14ac:dyDescent="0.25">
      <c r="B9" s="109">
        <v>1</v>
      </c>
      <c r="C9" s="108" t="s">
        <v>414</v>
      </c>
      <c r="D9" s="107" t="s">
        <v>413</v>
      </c>
      <c r="E9" s="106" t="s">
        <v>54</v>
      </c>
      <c r="F9" s="105">
        <f>F10+F11+F12+F15</f>
        <v>3196824.35</v>
      </c>
      <c r="G9" s="105">
        <f>G10+G11+G12+G15</f>
        <v>2091164.57</v>
      </c>
      <c r="H9" s="105">
        <f>H10+H11+H12+H15</f>
        <v>2146844.9500000002</v>
      </c>
      <c r="I9" s="105">
        <f>I10+I11+I12+I15</f>
        <v>0</v>
      </c>
      <c r="J9" s="104"/>
    </row>
    <row r="10" spans="1:15" ht="94.5" x14ac:dyDescent="0.25">
      <c r="B10" s="70" t="s">
        <v>412</v>
      </c>
      <c r="C10" s="73" t="s">
        <v>411</v>
      </c>
      <c r="D10" s="36" t="s">
        <v>410</v>
      </c>
      <c r="E10" s="35" t="s">
        <v>54</v>
      </c>
      <c r="F10" s="34"/>
      <c r="G10" s="34"/>
      <c r="H10" s="34"/>
      <c r="I10" s="34"/>
      <c r="J10" s="103"/>
      <c r="L10" s="101" t="s">
        <v>409</v>
      </c>
      <c r="M10" s="101"/>
      <c r="N10" s="101"/>
      <c r="O10" s="101"/>
    </row>
    <row r="11" spans="1:15" ht="31.5" x14ac:dyDescent="0.25">
      <c r="B11" s="70" t="s">
        <v>408</v>
      </c>
      <c r="C11" s="73" t="s">
        <v>407</v>
      </c>
      <c r="D11" s="36" t="s">
        <v>406</v>
      </c>
      <c r="E11" s="35" t="s">
        <v>54</v>
      </c>
      <c r="F11" s="34">
        <f>L11-F10</f>
        <v>0</v>
      </c>
      <c r="G11" s="34">
        <f>M11-G10</f>
        <v>0</v>
      </c>
      <c r="H11" s="34">
        <f>N11-H10</f>
        <v>0</v>
      </c>
      <c r="I11" s="34">
        <f>O11-I10</f>
        <v>0</v>
      </c>
      <c r="J11" s="103"/>
      <c r="L11" s="101">
        <v>0</v>
      </c>
      <c r="M11" s="101">
        <v>0</v>
      </c>
      <c r="N11" s="101">
        <v>0</v>
      </c>
      <c r="O11" s="101">
        <v>0</v>
      </c>
    </row>
    <row r="12" spans="1:15" ht="21" x14ac:dyDescent="0.25">
      <c r="B12" s="70" t="s">
        <v>405</v>
      </c>
      <c r="C12" s="73" t="s">
        <v>404</v>
      </c>
      <c r="D12" s="36" t="s">
        <v>403</v>
      </c>
      <c r="E12" s="35" t="s">
        <v>54</v>
      </c>
      <c r="F12" s="37">
        <f>SUM(F13:F14)</f>
        <v>1514991.7</v>
      </c>
      <c r="G12" s="37">
        <f>SUM(G13:G14)</f>
        <v>0</v>
      </c>
      <c r="H12" s="37">
        <f>SUM(H13:H14)</f>
        <v>0</v>
      </c>
      <c r="I12" s="37">
        <f>SUM(I13:I14)</f>
        <v>0</v>
      </c>
      <c r="J12" s="91"/>
      <c r="L12" s="101"/>
      <c r="M12" s="101"/>
      <c r="N12" s="101"/>
      <c r="O12" s="101"/>
    </row>
    <row r="13" spans="1:15" ht="22.5" x14ac:dyDescent="0.25">
      <c r="B13" s="71" t="s">
        <v>402</v>
      </c>
      <c r="C13" s="87" t="s">
        <v>363</v>
      </c>
      <c r="D13" s="39" t="s">
        <v>401</v>
      </c>
      <c r="E13" s="27" t="s">
        <v>54</v>
      </c>
      <c r="F13" s="26">
        <v>1514991.7</v>
      </c>
      <c r="G13" s="26"/>
      <c r="H13" s="26"/>
      <c r="I13" s="26"/>
      <c r="J13" s="84"/>
      <c r="L13" s="101"/>
      <c r="M13" s="101"/>
      <c r="N13" s="101"/>
      <c r="O13" s="101"/>
    </row>
    <row r="14" spans="1:15" x14ac:dyDescent="0.25">
      <c r="B14" s="71" t="s">
        <v>400</v>
      </c>
      <c r="C14" s="87" t="s">
        <v>360</v>
      </c>
      <c r="D14" s="39" t="s">
        <v>399</v>
      </c>
      <c r="E14" s="27" t="s">
        <v>54</v>
      </c>
      <c r="F14" s="26"/>
      <c r="G14" s="26"/>
      <c r="H14" s="26"/>
      <c r="I14" s="26"/>
      <c r="J14" s="84"/>
      <c r="L14" s="101"/>
      <c r="M14" s="101"/>
      <c r="N14" s="101"/>
      <c r="O14" s="101"/>
    </row>
    <row r="15" spans="1:15" ht="31.5" x14ac:dyDescent="0.25">
      <c r="B15" s="70" t="s">
        <v>398</v>
      </c>
      <c r="C15" s="73" t="s">
        <v>397</v>
      </c>
      <c r="D15" s="36" t="s">
        <v>396</v>
      </c>
      <c r="E15" s="35" t="s">
        <v>54</v>
      </c>
      <c r="F15" s="37">
        <f>L17+L18-F12</f>
        <v>1681832.6500000001</v>
      </c>
      <c r="G15" s="37">
        <f>M17+M18-G12</f>
        <v>2091164.57</v>
      </c>
      <c r="H15" s="37">
        <f>N17+N18-H12</f>
        <v>2146844.9500000002</v>
      </c>
      <c r="I15" s="37">
        <f>O17+O18-I12</f>
        <v>0</v>
      </c>
      <c r="J15" s="91"/>
      <c r="L15" s="101"/>
      <c r="M15" s="101"/>
      <c r="N15" s="101"/>
      <c r="O15" s="101"/>
    </row>
    <row r="16" spans="1:15" ht="36" customHeight="1" x14ac:dyDescent="0.25">
      <c r="A16" s="38"/>
      <c r="B16" s="100" t="s">
        <v>395</v>
      </c>
      <c r="C16" s="99" t="s">
        <v>394</v>
      </c>
      <c r="D16" s="35" t="s">
        <v>393</v>
      </c>
      <c r="E16" s="35" t="s">
        <v>54</v>
      </c>
      <c r="F16" s="37">
        <v>1681832.65</v>
      </c>
      <c r="G16" s="37">
        <v>2091164.57</v>
      </c>
      <c r="H16" s="37">
        <v>2146844.9500000002</v>
      </c>
      <c r="I16" s="37">
        <f>I17+I18</f>
        <v>0</v>
      </c>
      <c r="J16" s="91"/>
      <c r="L16" s="101"/>
      <c r="M16" s="101"/>
      <c r="N16" s="101"/>
      <c r="O16" s="101"/>
    </row>
    <row r="17" spans="1:15" ht="22.5" x14ac:dyDescent="0.25">
      <c r="A17" s="38"/>
      <c r="B17" s="102" t="s">
        <v>392</v>
      </c>
      <c r="C17" s="87" t="s">
        <v>363</v>
      </c>
      <c r="D17" s="39" t="s">
        <v>391</v>
      </c>
      <c r="E17" s="27" t="s">
        <v>54</v>
      </c>
      <c r="F17" s="26">
        <v>1681832.65</v>
      </c>
      <c r="G17" s="26">
        <v>2091164.57</v>
      </c>
      <c r="H17" s="26">
        <v>2146844.9500000002</v>
      </c>
      <c r="I17" s="26">
        <v>0</v>
      </c>
      <c r="J17" s="84"/>
      <c r="L17" s="101">
        <v>3196824.35</v>
      </c>
      <c r="M17" s="101">
        <v>2091164.57</v>
      </c>
      <c r="N17" s="101">
        <v>2146844.9500000002</v>
      </c>
      <c r="O17" s="101">
        <v>0</v>
      </c>
    </row>
    <row r="18" spans="1:15" x14ac:dyDescent="0.25">
      <c r="A18" s="38"/>
      <c r="B18" s="102" t="s">
        <v>390</v>
      </c>
      <c r="C18" s="87" t="s">
        <v>360</v>
      </c>
      <c r="D18" s="39" t="s">
        <v>389</v>
      </c>
      <c r="E18" s="27" t="s">
        <v>54</v>
      </c>
      <c r="F18" s="26">
        <v>0</v>
      </c>
      <c r="G18" s="26">
        <v>0</v>
      </c>
      <c r="H18" s="26">
        <v>0</v>
      </c>
      <c r="I18" s="26">
        <v>0</v>
      </c>
      <c r="J18" s="84"/>
      <c r="L18" s="101">
        <v>0</v>
      </c>
      <c r="M18" s="101">
        <v>0</v>
      </c>
      <c r="N18" s="101">
        <v>0</v>
      </c>
      <c r="O18" s="101">
        <v>0</v>
      </c>
    </row>
    <row r="19" spans="1:15" ht="25.5" customHeight="1" x14ac:dyDescent="0.25">
      <c r="A19" s="38"/>
      <c r="B19" s="100" t="s">
        <v>388</v>
      </c>
      <c r="C19" s="99" t="s">
        <v>387</v>
      </c>
      <c r="D19" s="35" t="s">
        <v>386</v>
      </c>
      <c r="E19" s="35" t="s">
        <v>54</v>
      </c>
      <c r="F19" s="37">
        <f>F20+F21</f>
        <v>0</v>
      </c>
      <c r="G19" s="37">
        <f>G20+G21</f>
        <v>0</v>
      </c>
      <c r="H19" s="37">
        <f>H20+H21</f>
        <v>0</v>
      </c>
      <c r="I19" s="37">
        <f>I20+I21</f>
        <v>0</v>
      </c>
      <c r="J19" s="84"/>
    </row>
    <row r="20" spans="1:15" ht="22.5" x14ac:dyDescent="0.25">
      <c r="A20" s="38"/>
      <c r="B20" s="98" t="s">
        <v>385</v>
      </c>
      <c r="C20" s="53" t="s">
        <v>363</v>
      </c>
      <c r="D20" s="27" t="s">
        <v>384</v>
      </c>
      <c r="E20" s="27" t="s">
        <v>54</v>
      </c>
      <c r="F20" s="26"/>
      <c r="G20" s="26"/>
      <c r="H20" s="26"/>
      <c r="I20" s="26"/>
      <c r="J20" s="84"/>
    </row>
    <row r="21" spans="1:15" x14ac:dyDescent="0.25">
      <c r="A21" s="38"/>
      <c r="B21" s="98" t="s">
        <v>383</v>
      </c>
      <c r="C21" s="53" t="s">
        <v>360</v>
      </c>
      <c r="D21" s="27" t="s">
        <v>382</v>
      </c>
      <c r="E21" s="27" t="s">
        <v>54</v>
      </c>
      <c r="F21" s="26"/>
      <c r="G21" s="26"/>
      <c r="H21" s="26"/>
      <c r="I21" s="26"/>
      <c r="J21" s="84"/>
    </row>
    <row r="22" spans="1:15" x14ac:dyDescent="0.25">
      <c r="A22" s="38"/>
      <c r="B22" s="100" t="s">
        <v>381</v>
      </c>
      <c r="C22" s="99" t="s">
        <v>380</v>
      </c>
      <c r="D22" s="35" t="s">
        <v>379</v>
      </c>
      <c r="E22" s="35" t="s">
        <v>54</v>
      </c>
      <c r="F22" s="37">
        <f>F23+F24</f>
        <v>0</v>
      </c>
      <c r="G22" s="37">
        <f>G23+G24</f>
        <v>0</v>
      </c>
      <c r="H22" s="37">
        <f>H23+H24</f>
        <v>0</v>
      </c>
      <c r="I22" s="37">
        <f>I23+I24</f>
        <v>0</v>
      </c>
      <c r="J22" s="84"/>
    </row>
    <row r="23" spans="1:15" ht="22.5" x14ac:dyDescent="0.25">
      <c r="A23" s="38"/>
      <c r="B23" s="98" t="s">
        <v>378</v>
      </c>
      <c r="C23" s="53" t="s">
        <v>363</v>
      </c>
      <c r="D23" s="27" t="s">
        <v>377</v>
      </c>
      <c r="E23" s="27" t="s">
        <v>54</v>
      </c>
      <c r="F23" s="26"/>
      <c r="G23" s="26"/>
      <c r="H23" s="26"/>
      <c r="I23" s="26"/>
      <c r="J23" s="84"/>
    </row>
    <row r="24" spans="1:15" x14ac:dyDescent="0.25">
      <c r="A24" s="38"/>
      <c r="B24" s="98" t="s">
        <v>376</v>
      </c>
      <c r="C24" s="53" t="s">
        <v>360</v>
      </c>
      <c r="D24" s="27" t="s">
        <v>375</v>
      </c>
      <c r="E24" s="27" t="s">
        <v>54</v>
      </c>
      <c r="F24" s="26"/>
      <c r="G24" s="26"/>
      <c r="H24" s="26"/>
      <c r="I24" s="26"/>
      <c r="J24" s="84"/>
    </row>
    <row r="25" spans="1:15" x14ac:dyDescent="0.25">
      <c r="A25" s="38"/>
      <c r="B25" s="100" t="s">
        <v>374</v>
      </c>
      <c r="C25" s="99" t="s">
        <v>373</v>
      </c>
      <c r="D25" s="35" t="s">
        <v>372</v>
      </c>
      <c r="E25" s="35" t="s">
        <v>54</v>
      </c>
      <c r="F25" s="37">
        <f>F26+F27</f>
        <v>0</v>
      </c>
      <c r="G25" s="37">
        <f>G26+G27</f>
        <v>0</v>
      </c>
      <c r="H25" s="37">
        <f>H26+H27</f>
        <v>0</v>
      </c>
      <c r="I25" s="37">
        <f>I26+I27</f>
        <v>0</v>
      </c>
      <c r="J25" s="84"/>
    </row>
    <row r="26" spans="1:15" ht="22.5" x14ac:dyDescent="0.25">
      <c r="A26" s="38"/>
      <c r="B26" s="98" t="s">
        <v>371</v>
      </c>
      <c r="C26" s="53" t="s">
        <v>363</v>
      </c>
      <c r="D26" s="27" t="s">
        <v>370</v>
      </c>
      <c r="E26" s="27" t="s">
        <v>54</v>
      </c>
      <c r="F26" s="26"/>
      <c r="G26" s="26"/>
      <c r="H26" s="26"/>
      <c r="I26" s="26"/>
      <c r="J26" s="84"/>
    </row>
    <row r="27" spans="1:15" x14ac:dyDescent="0.25">
      <c r="A27" s="38"/>
      <c r="B27" s="98" t="s">
        <v>369</v>
      </c>
      <c r="C27" s="53" t="s">
        <v>360</v>
      </c>
      <c r="D27" s="27" t="s">
        <v>368</v>
      </c>
      <c r="E27" s="27" t="s">
        <v>54</v>
      </c>
      <c r="F27" s="26"/>
      <c r="G27" s="26"/>
      <c r="H27" s="26"/>
      <c r="I27" s="26"/>
      <c r="J27" s="84"/>
    </row>
    <row r="28" spans="1:15" x14ac:dyDescent="0.25">
      <c r="A28" s="38"/>
      <c r="B28" s="100" t="s">
        <v>367</v>
      </c>
      <c r="C28" s="99" t="s">
        <v>366</v>
      </c>
      <c r="D28" s="35" t="s">
        <v>365</v>
      </c>
      <c r="E28" s="35"/>
      <c r="F28" s="37">
        <f>F29+F30</f>
        <v>0</v>
      </c>
      <c r="G28" s="37">
        <f>G29+G30</f>
        <v>0</v>
      </c>
      <c r="H28" s="37">
        <f>H29+H30</f>
        <v>0</v>
      </c>
      <c r="I28" s="37">
        <f>I29+I30</f>
        <v>0</v>
      </c>
      <c r="J28" s="84"/>
    </row>
    <row r="29" spans="1:15" ht="22.5" x14ac:dyDescent="0.25">
      <c r="A29" s="38"/>
      <c r="B29" s="98" t="s">
        <v>364</v>
      </c>
      <c r="C29" s="53" t="s">
        <v>363</v>
      </c>
      <c r="D29" s="27" t="s">
        <v>362</v>
      </c>
      <c r="E29" s="27" t="s">
        <v>54</v>
      </c>
      <c r="F29" s="26"/>
      <c r="G29" s="26"/>
      <c r="H29" s="26"/>
      <c r="I29" s="26"/>
      <c r="J29" s="84"/>
    </row>
    <row r="30" spans="1:15" x14ac:dyDescent="0.25">
      <c r="A30" s="38"/>
      <c r="B30" s="98" t="s">
        <v>361</v>
      </c>
      <c r="C30" s="53" t="s">
        <v>360</v>
      </c>
      <c r="D30" s="27" t="s">
        <v>359</v>
      </c>
      <c r="E30" s="27" t="s">
        <v>54</v>
      </c>
      <c r="F30" s="26"/>
      <c r="G30" s="26"/>
      <c r="H30" s="26"/>
      <c r="I30" s="26"/>
      <c r="J30" s="84"/>
    </row>
    <row r="31" spans="1:15" ht="21" x14ac:dyDescent="0.25">
      <c r="B31" s="96" t="s">
        <v>319</v>
      </c>
      <c r="C31" s="95" t="s">
        <v>358</v>
      </c>
      <c r="D31" s="94" t="s">
        <v>357</v>
      </c>
      <c r="E31" s="93" t="s">
        <v>54</v>
      </c>
      <c r="F31" s="92">
        <f>SUM(F32:F35)</f>
        <v>1681832.65</v>
      </c>
      <c r="G31" s="92">
        <f>SUM(G32:G35)</f>
        <v>2091164.57</v>
      </c>
      <c r="H31" s="92">
        <f>SUM(H32:H35)</f>
        <v>2146844.9500000002</v>
      </c>
      <c r="I31" s="92">
        <f>SUM(I32:I35)</f>
        <v>0</v>
      </c>
      <c r="J31" s="91"/>
    </row>
    <row r="32" spans="1:15" x14ac:dyDescent="0.25">
      <c r="B32" s="213" t="s">
        <v>356</v>
      </c>
      <c r="C32" s="87" t="s">
        <v>347</v>
      </c>
      <c r="D32" s="213" t="s">
        <v>355</v>
      </c>
      <c r="E32" s="217">
        <f>F6</f>
        <v>2025</v>
      </c>
      <c r="F32" s="219">
        <f>F17+F20+F23+F26+F29</f>
        <v>1681832.65</v>
      </c>
      <c r="G32" s="226"/>
      <c r="H32" s="226"/>
      <c r="I32" s="226"/>
      <c r="J32" s="84"/>
    </row>
    <row r="33" spans="2:10" x14ac:dyDescent="0.25">
      <c r="B33" s="214"/>
      <c r="C33" s="87"/>
      <c r="D33" s="214"/>
      <c r="E33" s="218"/>
      <c r="F33" s="220"/>
      <c r="G33" s="227"/>
      <c r="H33" s="227"/>
      <c r="I33" s="227"/>
      <c r="J33" s="90"/>
    </row>
    <row r="34" spans="2:10" x14ac:dyDescent="0.25">
      <c r="B34" s="71" t="s">
        <v>354</v>
      </c>
      <c r="C34" s="87"/>
      <c r="D34" s="71" t="s">
        <v>353</v>
      </c>
      <c r="E34" s="86">
        <f>G6</f>
        <v>2026</v>
      </c>
      <c r="F34" s="89"/>
      <c r="G34" s="88">
        <f>G17+G20+G23+G26+G29</f>
        <v>2091164.57</v>
      </c>
      <c r="H34" s="69"/>
      <c r="I34" s="69"/>
      <c r="J34" s="84"/>
    </row>
    <row r="35" spans="2:10" x14ac:dyDescent="0.25">
      <c r="B35" s="71" t="s">
        <v>352</v>
      </c>
      <c r="C35" s="87"/>
      <c r="D35" s="97" t="s">
        <v>351</v>
      </c>
      <c r="E35" s="86">
        <f>H6</f>
        <v>2027</v>
      </c>
      <c r="F35" s="26"/>
      <c r="G35" s="26"/>
      <c r="H35" s="44">
        <f>H17+H20+H23+H26+H29</f>
        <v>2146844.9500000002</v>
      </c>
      <c r="I35" s="26"/>
      <c r="J35" s="84"/>
    </row>
    <row r="36" spans="2:10" ht="21" x14ac:dyDescent="0.25">
      <c r="B36" s="96" t="s">
        <v>318</v>
      </c>
      <c r="C36" s="95" t="s">
        <v>350</v>
      </c>
      <c r="D36" s="94" t="s">
        <v>349</v>
      </c>
      <c r="E36" s="93" t="s">
        <v>54</v>
      </c>
      <c r="F36" s="92">
        <f>SUM(F37:F40)</f>
        <v>0</v>
      </c>
      <c r="G36" s="92">
        <f>SUM(G37:G40)</f>
        <v>0</v>
      </c>
      <c r="H36" s="92">
        <f>SUM(H37:H40)</f>
        <v>0</v>
      </c>
      <c r="I36" s="92">
        <f>SUM(I37:I40)</f>
        <v>0</v>
      </c>
      <c r="J36" s="91"/>
    </row>
    <row r="37" spans="2:10" x14ac:dyDescent="0.25">
      <c r="B37" s="211" t="s">
        <v>348</v>
      </c>
      <c r="C37" s="87" t="s">
        <v>347</v>
      </c>
      <c r="D37" s="211" t="s">
        <v>346</v>
      </c>
      <c r="E37" s="230">
        <f>F6</f>
        <v>2025</v>
      </c>
      <c r="F37" s="231">
        <f>F18+F21+F24+F27+F30</f>
        <v>0</v>
      </c>
      <c r="G37" s="224"/>
      <c r="H37" s="224"/>
      <c r="I37" s="224"/>
      <c r="J37" s="84"/>
    </row>
    <row r="38" spans="2:10" x14ac:dyDescent="0.25">
      <c r="B38" s="225"/>
      <c r="C38" s="87"/>
      <c r="D38" s="225"/>
      <c r="E38" s="225"/>
      <c r="F38" s="225"/>
      <c r="G38" s="225"/>
      <c r="H38" s="225"/>
      <c r="I38" s="225"/>
      <c r="J38" s="90"/>
    </row>
    <row r="39" spans="2:10" x14ac:dyDescent="0.25">
      <c r="B39" s="71" t="s">
        <v>345</v>
      </c>
      <c r="C39" s="87"/>
      <c r="D39" s="71" t="s">
        <v>344</v>
      </c>
      <c r="E39" s="86">
        <f>G6</f>
        <v>2026</v>
      </c>
      <c r="F39" s="89"/>
      <c r="G39" s="88">
        <f>G18+G21+G24+G27+G30</f>
        <v>0</v>
      </c>
      <c r="H39" s="69"/>
      <c r="I39" s="69"/>
      <c r="J39" s="84"/>
    </row>
    <row r="40" spans="2:10" x14ac:dyDescent="0.25">
      <c r="B40" s="71" t="s">
        <v>343</v>
      </c>
      <c r="C40" s="87"/>
      <c r="D40" s="71" t="s">
        <v>342</v>
      </c>
      <c r="E40" s="86">
        <f>H6</f>
        <v>2027</v>
      </c>
      <c r="F40" s="85"/>
      <c r="G40" s="26"/>
      <c r="H40" s="44">
        <f>H18+H21+H24+H27+H30</f>
        <v>0</v>
      </c>
      <c r="I40" s="26"/>
      <c r="J40" s="84"/>
    </row>
    <row r="41" spans="2:10" x14ac:dyDescent="0.25">
      <c r="B41" s="74"/>
      <c r="C41" s="74"/>
      <c r="D41" s="74"/>
      <c r="E41" s="74"/>
      <c r="F41" s="74"/>
      <c r="G41" s="74"/>
      <c r="H41" s="74"/>
      <c r="I41" s="74"/>
      <c r="J41" s="74"/>
    </row>
    <row r="42" spans="2:10" hidden="1" x14ac:dyDescent="0.25">
      <c r="B42" s="74"/>
      <c r="C42" s="74" t="s">
        <v>341</v>
      </c>
      <c r="D42" s="74"/>
      <c r="E42" s="74"/>
      <c r="F42" s="74"/>
      <c r="G42" s="74"/>
      <c r="H42" s="74"/>
      <c r="I42" s="74"/>
      <c r="J42" s="74"/>
    </row>
    <row r="43" spans="2:10" hidden="1" x14ac:dyDescent="0.25">
      <c r="B43" s="74"/>
      <c r="C43" s="74" t="s">
        <v>340</v>
      </c>
      <c r="D43" s="83"/>
      <c r="E43" s="74"/>
      <c r="F43" s="74"/>
      <c r="G43" s="74"/>
      <c r="H43" s="74"/>
      <c r="I43" s="74"/>
      <c r="J43" s="74"/>
    </row>
    <row r="44" spans="2:10" hidden="1" x14ac:dyDescent="0.25">
      <c r="B44" s="78"/>
      <c r="C44" s="77" t="s">
        <v>339</v>
      </c>
      <c r="D44" s="82"/>
      <c r="E44" s="78"/>
      <c r="F44" s="78"/>
      <c r="G44" s="78"/>
      <c r="H44" s="78"/>
      <c r="I44" s="78"/>
      <c r="J44" s="78"/>
    </row>
    <row r="45" spans="2:10" x14ac:dyDescent="0.25">
      <c r="B45" s="78"/>
      <c r="C45" s="78"/>
      <c r="D45" s="82"/>
      <c r="E45" s="78"/>
      <c r="F45" s="78"/>
      <c r="G45" s="78"/>
      <c r="H45" s="78"/>
      <c r="I45" s="78"/>
      <c r="J45" s="78"/>
    </row>
    <row r="46" spans="2:10" x14ac:dyDescent="0.25">
      <c r="B46" s="74"/>
      <c r="C46" s="81" t="s">
        <v>338</v>
      </c>
      <c r="D46" s="232" t="s">
        <v>425</v>
      </c>
      <c r="E46" s="232"/>
      <c r="F46" s="232"/>
      <c r="G46" s="229" t="s">
        <v>423</v>
      </c>
      <c r="H46" s="229"/>
      <c r="I46" s="80" t="s">
        <v>422</v>
      </c>
      <c r="J46" s="79"/>
    </row>
    <row r="47" spans="2:10" x14ac:dyDescent="0.25">
      <c r="B47" s="78"/>
      <c r="C47" s="77"/>
      <c r="D47" s="228" t="s">
        <v>337</v>
      </c>
      <c r="E47" s="228"/>
      <c r="F47" s="228"/>
      <c r="G47" s="228" t="s">
        <v>336</v>
      </c>
      <c r="H47" s="228"/>
      <c r="I47" s="76" t="s">
        <v>335</v>
      </c>
      <c r="J47" s="76"/>
    </row>
    <row r="48" spans="2:10" x14ac:dyDescent="0.25">
      <c r="B48" s="74"/>
      <c r="C48" s="74"/>
      <c r="D48" s="74"/>
      <c r="E48" s="74"/>
      <c r="F48" s="74"/>
      <c r="G48" s="74"/>
      <c r="H48" s="74"/>
      <c r="I48" s="74"/>
      <c r="J48" s="74"/>
    </row>
    <row r="49" spans="2:10" x14ac:dyDescent="0.25">
      <c r="B49" s="74"/>
      <c r="C49" s="75" t="s">
        <v>424</v>
      </c>
      <c r="D49" s="74"/>
      <c r="E49" s="74"/>
      <c r="F49" s="74"/>
      <c r="G49" s="74"/>
      <c r="H49" s="74"/>
      <c r="I49" s="74"/>
      <c r="J49" s="74"/>
    </row>
    <row r="50" spans="2:10" x14ac:dyDescent="0.25">
      <c r="B50" s="74"/>
      <c r="C50" s="74"/>
      <c r="D50" s="74"/>
      <c r="E50" s="74"/>
      <c r="F50" s="74"/>
      <c r="G50" s="74"/>
      <c r="H50" s="74"/>
      <c r="I50" s="74"/>
      <c r="J50" s="74"/>
    </row>
  </sheetData>
  <mergeCells count="25">
    <mergeCell ref="D47:F47"/>
    <mergeCell ref="G47:H47"/>
    <mergeCell ref="G46:H46"/>
    <mergeCell ref="B37:B38"/>
    <mergeCell ref="D37:D38"/>
    <mergeCell ref="E37:E38"/>
    <mergeCell ref="F37:F38"/>
    <mergeCell ref="G37:G38"/>
    <mergeCell ref="D46:F46"/>
    <mergeCell ref="I37:I38"/>
    <mergeCell ref="H32:H33"/>
    <mergeCell ref="D32:D33"/>
    <mergeCell ref="F4:I4"/>
    <mergeCell ref="I32:I33"/>
    <mergeCell ref="G32:G33"/>
    <mergeCell ref="H37:H38"/>
    <mergeCell ref="B32:B33"/>
    <mergeCell ref="I5:I7"/>
    <mergeCell ref="E32:E33"/>
    <mergeCell ref="F32:F33"/>
    <mergeCell ref="B2:I2"/>
    <mergeCell ref="B4:B7"/>
    <mergeCell ref="C4:C7"/>
    <mergeCell ref="D4:D7"/>
    <mergeCell ref="E4:E7"/>
  </mergeCells>
  <pageMargins left="0.19685039370078741" right="0.19685039370078741" top="0.19685039370078741" bottom="0.19685039370078741" header="0" footer="0"/>
  <pageSetup paperSize="9" scale="75" fitToHeight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1) Титульный лист</vt:lpstr>
      <vt:lpstr>2) Раздел 1</vt:lpstr>
      <vt:lpstr>3) Раздел 2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goa</dc:creator>
  <cp:lastModifiedBy>Бухгалтер</cp:lastModifiedBy>
  <dcterms:created xsi:type="dcterms:W3CDTF">2021-03-27T09:36:07Z</dcterms:created>
  <dcterms:modified xsi:type="dcterms:W3CDTF">2025-09-11T11:25:01Z</dcterms:modified>
</cp:coreProperties>
</file>